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82" documentId="8_{B35B5A36-0DF9-46EF-A4F5-BFDF992F7D18}" xr6:coauthVersionLast="47" xr6:coauthVersionMax="47" xr10:uidLastSave="{20C6541B-098C-4884-BA04-5C7E5BE1A556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2" l="1"/>
  <c r="O36" i="2"/>
  <c r="P36" i="2" s="1"/>
  <c r="O32" i="2"/>
  <c r="P32" i="2" s="1"/>
  <c r="O33" i="2"/>
  <c r="P33" i="2" s="1"/>
  <c r="O34" i="2"/>
  <c r="P34" i="2" s="1"/>
  <c r="O31" i="2"/>
  <c r="O30" i="2"/>
  <c r="P31" i="2" s="1"/>
  <c r="O29" i="2"/>
  <c r="P29" i="2" s="1"/>
  <c r="P30" i="2"/>
  <c r="O28" i="2"/>
  <c r="O27" i="2"/>
  <c r="P28" i="2" s="1"/>
  <c r="O26" i="2"/>
  <c r="O25" i="2"/>
  <c r="P26" i="2"/>
  <c r="O24" i="2"/>
  <c r="P25" i="2"/>
  <c r="O23" i="2"/>
  <c r="O22" i="2"/>
  <c r="P23" i="2" s="1"/>
  <c r="O15" i="2"/>
  <c r="O16" i="2"/>
  <c r="P16" i="2" s="1"/>
  <c r="O17" i="2"/>
  <c r="P17" i="2" s="1"/>
  <c r="O18" i="2"/>
  <c r="P18" i="2" s="1"/>
  <c r="O19" i="2"/>
  <c r="O20" i="2"/>
  <c r="O21" i="2"/>
  <c r="P21" i="2" s="1"/>
  <c r="P19" i="2"/>
  <c r="P27" i="2"/>
  <c r="P20" i="2"/>
  <c r="P24" i="2"/>
  <c r="P22" i="2" l="1"/>
  <c r="P35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<sst xmlns="http://schemas.openxmlformats.org/spreadsheetml/2006/main" count="31" uniqueCount="30">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</sst>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48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166" fontId="5" fillId="0" borderId="19" xfId="13" applyNumberFormat="1" applyBorder="1"/>
    <xf numFmtId="166" fontId="5" fillId="0" borderId="20" xfId="13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  <xf numFmtId="1" fontId="0" fillId="0" borderId="0" xfId="0" applyNumberFormat="1" applyBorder="1"/>
    <xf numFmtId="17" fontId="0" fillId="0" borderId="0" xfId="0" applyNumberFormat="1" applyBorder="1" applyAlignment="1">
      <alignment horizontal="center"/>
    </xf>
    <xf numFmtId="166" fontId="5" fillId="0" borderId="0" xfId="13" applyNumberFormat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40"/>
  <sheetViews>
    <sheetView showGridLines="0" tabSelected="1" zoomScaleNormal="100" workbookViewId="0">
      <selection activeCell="D38" sqref="D38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37" t="s">
        <v>0</v>
      </c>
      <c r="H10" s="38"/>
      <c r="I10" s="38"/>
      <c r="J10" s="38"/>
      <c r="K10" s="39"/>
      <c r="P10" s="2"/>
    </row>
    <row r="11" spans="2:16" x14ac:dyDescent="0.25">
      <c r="G11" s="40" t="s">
        <v>1</v>
      </c>
      <c r="H11" s="41"/>
      <c r="I11" s="41"/>
      <c r="J11" s="41"/>
      <c r="K11" s="42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7" t="s">
        <v>16</v>
      </c>
      <c r="P14" s="21" t="s">
        <v>17</v>
      </c>
    </row>
    <row r="15" spans="2:16" x14ac:dyDescent="0.25">
      <c r="B15" s="22">
        <v>2002</v>
      </c>
      <c r="C15" s="45">
        <v>82.68</v>
      </c>
      <c r="D15" s="45">
        <v>80.540000000000006</v>
      </c>
      <c r="E15" s="45">
        <v>79.569999999999993</v>
      </c>
      <c r="F15" s="45">
        <v>78.209999999999994</v>
      </c>
      <c r="G15" s="45">
        <v>78.64</v>
      </c>
      <c r="H15" s="45">
        <v>83.44</v>
      </c>
      <c r="I15" s="45">
        <v>88.2</v>
      </c>
      <c r="J15" s="45">
        <v>102.12</v>
      </c>
      <c r="K15" s="45">
        <v>107.47</v>
      </c>
      <c r="L15" s="45">
        <v>99.37</v>
      </c>
      <c r="M15" s="45">
        <v>95.55</v>
      </c>
      <c r="N15" s="45">
        <v>93</v>
      </c>
      <c r="O15" s="28">
        <f t="shared" ref="O15:O23" si="0">AVERAGE(C15:N15)</f>
        <v>89.06583333333333</v>
      </c>
      <c r="P15" s="23"/>
    </row>
    <row r="16" spans="2:16" x14ac:dyDescent="0.25">
      <c r="B16" s="22">
        <v>2003</v>
      </c>
      <c r="C16" s="45">
        <v>92.83</v>
      </c>
      <c r="D16" s="45">
        <v>93.03</v>
      </c>
      <c r="E16" s="45">
        <v>92.98</v>
      </c>
      <c r="F16" s="45">
        <v>93.9</v>
      </c>
      <c r="G16" s="45">
        <v>97.03</v>
      </c>
      <c r="H16" s="45">
        <v>94.26</v>
      </c>
      <c r="I16" s="45">
        <v>89.17</v>
      </c>
      <c r="J16" s="45">
        <v>86.83</v>
      </c>
      <c r="K16" s="45">
        <v>92.18</v>
      </c>
      <c r="L16" s="45">
        <v>88.8</v>
      </c>
      <c r="M16" s="45">
        <v>93.31</v>
      </c>
      <c r="N16" s="45">
        <v>97.94</v>
      </c>
      <c r="O16" s="28">
        <f t="shared" si="0"/>
        <v>92.688333333333333</v>
      </c>
      <c r="P16" s="24">
        <f t="shared" ref="P16:P29" si="1">O16/O15-1</f>
        <v>4.0672161977563404E-2</v>
      </c>
    </row>
    <row r="17" spans="2:16" x14ac:dyDescent="0.25">
      <c r="B17" s="22">
        <v>2004</v>
      </c>
      <c r="C17" s="45">
        <v>105</v>
      </c>
      <c r="D17" s="45">
        <v>111.4</v>
      </c>
      <c r="E17" s="45">
        <v>114.8</v>
      </c>
      <c r="F17" s="45">
        <v>124.23</v>
      </c>
      <c r="G17" s="45">
        <v>119.09</v>
      </c>
      <c r="H17" s="45">
        <v>112.68</v>
      </c>
      <c r="I17" s="45">
        <v>97.4</v>
      </c>
      <c r="J17" s="45">
        <v>88.5</v>
      </c>
      <c r="K17" s="45">
        <v>86</v>
      </c>
      <c r="L17" s="45">
        <v>80.64</v>
      </c>
      <c r="M17" s="45">
        <v>78.31</v>
      </c>
      <c r="N17" s="45">
        <v>76.680000000000007</v>
      </c>
      <c r="O17" s="28">
        <f t="shared" si="0"/>
        <v>99.560833333333335</v>
      </c>
      <c r="P17" s="24">
        <f t="shared" si="1"/>
        <v>7.4146332691996442E-2</v>
      </c>
    </row>
    <row r="18" spans="2:16" x14ac:dyDescent="0.25">
      <c r="B18" s="22">
        <v>2005</v>
      </c>
      <c r="C18" s="45">
        <v>78.77</v>
      </c>
      <c r="D18" s="45">
        <v>78.87</v>
      </c>
      <c r="E18" s="45">
        <v>82.9</v>
      </c>
      <c r="F18" s="45">
        <v>81.84</v>
      </c>
      <c r="G18" s="45">
        <v>78.17</v>
      </c>
      <c r="H18" s="45">
        <v>87.33</v>
      </c>
      <c r="I18" s="45">
        <v>90.74</v>
      </c>
      <c r="J18" s="45">
        <v>84.71</v>
      </c>
      <c r="K18" s="45">
        <v>79.64</v>
      </c>
      <c r="L18" s="45">
        <v>79.55</v>
      </c>
      <c r="M18" s="45">
        <v>75.98</v>
      </c>
      <c r="N18" s="45">
        <v>75.28</v>
      </c>
      <c r="O18" s="28">
        <f t="shared" si="0"/>
        <v>81.148333333333326</v>
      </c>
      <c r="P18" s="24">
        <f t="shared" si="1"/>
        <v>-0.18493718245963531</v>
      </c>
    </row>
    <row r="19" spans="2:16" x14ac:dyDescent="0.25">
      <c r="B19" s="22">
        <v>2006</v>
      </c>
      <c r="C19" s="45">
        <v>84.01</v>
      </c>
      <c r="D19" s="45">
        <v>87.79</v>
      </c>
      <c r="E19" s="45">
        <v>87.91</v>
      </c>
      <c r="F19" s="45">
        <v>93.22</v>
      </c>
      <c r="G19" s="45">
        <v>91.93</v>
      </c>
      <c r="H19" s="45">
        <v>93.75</v>
      </c>
      <c r="I19" s="45">
        <v>97.8</v>
      </c>
      <c r="J19" s="45">
        <v>90.46</v>
      </c>
      <c r="K19" s="45">
        <v>89.53</v>
      </c>
      <c r="L19" s="45">
        <v>119.39</v>
      </c>
      <c r="M19" s="45">
        <v>140.08000000000001</v>
      </c>
      <c r="N19" s="45">
        <v>141.59</v>
      </c>
      <c r="O19" s="28">
        <f t="shared" si="0"/>
        <v>101.455</v>
      </c>
      <c r="P19" s="24">
        <f t="shared" si="1"/>
        <v>0.25024132760993245</v>
      </c>
    </row>
    <row r="20" spans="2:16" x14ac:dyDescent="0.25">
      <c r="B20" s="22">
        <v>2007</v>
      </c>
      <c r="C20" s="45">
        <v>153.88</v>
      </c>
      <c r="D20" s="45">
        <v>161.88999999999999</v>
      </c>
      <c r="E20" s="45">
        <v>160.63</v>
      </c>
      <c r="F20" s="45">
        <v>142.34</v>
      </c>
      <c r="G20" s="45">
        <v>143.53</v>
      </c>
      <c r="H20" s="45">
        <v>149.97999999999999</v>
      </c>
      <c r="I20" s="45">
        <v>131.27000000000001</v>
      </c>
      <c r="J20" s="45">
        <v>130.26</v>
      </c>
      <c r="K20" s="45">
        <v>130.41</v>
      </c>
      <c r="L20" s="45">
        <v>140.88</v>
      </c>
      <c r="M20" s="45">
        <v>150.21</v>
      </c>
      <c r="N20" s="45">
        <v>158.68</v>
      </c>
      <c r="O20" s="28">
        <f t="shared" si="0"/>
        <v>146.16333333333336</v>
      </c>
      <c r="P20" s="24">
        <f t="shared" si="1"/>
        <v>0.44067156210471015</v>
      </c>
    </row>
    <row r="21" spans="2:16" x14ac:dyDescent="0.25">
      <c r="B21" s="22">
        <v>2008</v>
      </c>
      <c r="C21" s="45">
        <v>192.34</v>
      </c>
      <c r="D21" s="45">
        <v>203.17</v>
      </c>
      <c r="E21" s="45">
        <v>217.61</v>
      </c>
      <c r="F21" s="45">
        <v>233.6</v>
      </c>
      <c r="G21" s="45">
        <v>236.75</v>
      </c>
      <c r="H21" s="45">
        <v>275.14</v>
      </c>
      <c r="I21" s="45">
        <v>276.39999999999998</v>
      </c>
      <c r="J21" s="45">
        <v>216.26</v>
      </c>
      <c r="K21" s="45">
        <v>211.49</v>
      </c>
      <c r="L21" s="45">
        <v>162.44</v>
      </c>
      <c r="M21" s="45">
        <v>147.16</v>
      </c>
      <c r="N21" s="45">
        <v>128.33000000000001</v>
      </c>
      <c r="O21" s="28">
        <f t="shared" si="0"/>
        <v>208.39083333333335</v>
      </c>
      <c r="P21" s="24">
        <f t="shared" si="1"/>
        <v>0.42573946954320507</v>
      </c>
    </row>
    <row r="22" spans="2:16" x14ac:dyDescent="0.25">
      <c r="B22" s="22">
        <v>2009</v>
      </c>
      <c r="C22" s="45">
        <v>153.91</v>
      </c>
      <c r="D22" s="45">
        <v>142.47</v>
      </c>
      <c r="E22" s="45">
        <v>140.78</v>
      </c>
      <c r="F22" s="45">
        <v>152.44</v>
      </c>
      <c r="G22" s="45">
        <v>161.26</v>
      </c>
      <c r="H22" s="45">
        <v>162.38</v>
      </c>
      <c r="I22" s="45">
        <v>136.19</v>
      </c>
      <c r="J22" s="45">
        <v>128.79</v>
      </c>
      <c r="K22" s="45">
        <v>121.35</v>
      </c>
      <c r="L22" s="45">
        <v>146.44999999999999</v>
      </c>
      <c r="M22" s="45">
        <v>153.51</v>
      </c>
      <c r="N22" s="45">
        <v>150.19999999999999</v>
      </c>
      <c r="O22" s="28">
        <f t="shared" si="0"/>
        <v>145.81083333333331</v>
      </c>
      <c r="P22" s="24">
        <f t="shared" si="1"/>
        <v>-0.30030111689173811</v>
      </c>
    </row>
    <row r="23" spans="2:16" x14ac:dyDescent="0.25">
      <c r="B23" s="22">
        <v>2010</v>
      </c>
      <c r="C23" s="45">
        <v>151.91</v>
      </c>
      <c r="D23" s="45">
        <v>142.82</v>
      </c>
      <c r="E23" s="45">
        <v>143.38</v>
      </c>
      <c r="F23" s="45">
        <v>139</v>
      </c>
      <c r="G23" s="45">
        <v>143.36000000000001</v>
      </c>
      <c r="H23" s="45">
        <v>136.52000000000001</v>
      </c>
      <c r="I23" s="45">
        <v>145.5</v>
      </c>
      <c r="J23" s="45">
        <v>160.86000000000001</v>
      </c>
      <c r="K23" s="45">
        <v>178.53</v>
      </c>
      <c r="L23" s="45">
        <v>214</v>
      </c>
      <c r="M23" s="45">
        <v>217.41</v>
      </c>
      <c r="N23" s="45">
        <v>219.76</v>
      </c>
      <c r="O23" s="28">
        <f t="shared" si="0"/>
        <v>166.08750000000001</v>
      </c>
      <c r="P23" s="24">
        <f t="shared" si="1"/>
        <v>0.13906145519594482</v>
      </c>
    </row>
    <row r="24" spans="2:16" x14ac:dyDescent="0.25">
      <c r="B24" s="22">
        <v>2011</v>
      </c>
      <c r="C24" s="45">
        <v>250.08</v>
      </c>
      <c r="D24" s="45">
        <v>271.82</v>
      </c>
      <c r="E24" s="45">
        <v>275.43</v>
      </c>
      <c r="F24" s="45">
        <v>296.48</v>
      </c>
      <c r="G24" s="45">
        <v>275.70999999999998</v>
      </c>
      <c r="H24" s="45">
        <v>283.74</v>
      </c>
      <c r="I24" s="45">
        <v>267.44</v>
      </c>
      <c r="J24" s="45">
        <v>280.85000000000002</v>
      </c>
      <c r="K24" s="45">
        <v>287.3</v>
      </c>
      <c r="L24" s="45">
        <v>248.85</v>
      </c>
      <c r="M24" s="45">
        <v>246.85</v>
      </c>
      <c r="N24" s="45">
        <v>230.64</v>
      </c>
      <c r="O24" s="28">
        <f t="shared" ref="O24:O29" si="2">AVERAGE(C24:N24)</f>
        <v>267.9325</v>
      </c>
      <c r="P24" s="24">
        <f t="shared" si="1"/>
        <v>0.61320087303379234</v>
      </c>
    </row>
    <row r="25" spans="2:16" x14ac:dyDescent="0.25">
      <c r="B25" s="22">
        <v>2012</v>
      </c>
      <c r="C25" s="45">
        <v>248.4</v>
      </c>
      <c r="D25" s="45">
        <v>252.11</v>
      </c>
      <c r="E25" s="45">
        <v>259.62</v>
      </c>
      <c r="F25" s="45">
        <v>249.57</v>
      </c>
      <c r="G25" s="45">
        <v>253.09</v>
      </c>
      <c r="H25" s="45">
        <v>237.46</v>
      </c>
      <c r="I25" s="45">
        <v>294.67</v>
      </c>
      <c r="J25" s="45">
        <v>316.33999999999997</v>
      </c>
      <c r="K25" s="45">
        <v>309.58999999999997</v>
      </c>
      <c r="L25" s="45">
        <v>295.27</v>
      </c>
      <c r="M25" s="45">
        <v>295.27</v>
      </c>
      <c r="N25" s="45">
        <v>288.66000000000003</v>
      </c>
      <c r="O25" s="28">
        <f t="shared" si="2"/>
        <v>275.00416666666666</v>
      </c>
      <c r="P25" s="24">
        <f t="shared" si="1"/>
        <v>2.6393463527816463E-2</v>
      </c>
    </row>
    <row r="26" spans="2:16" x14ac:dyDescent="0.25">
      <c r="B26" s="22">
        <v>2013</v>
      </c>
      <c r="C26" s="45">
        <v>281.35000000000002</v>
      </c>
      <c r="D26" s="45">
        <v>278.33999999999997</v>
      </c>
      <c r="E26" s="45">
        <v>286.33</v>
      </c>
      <c r="F26" s="45">
        <v>255.3</v>
      </c>
      <c r="G26" s="45">
        <v>272.27</v>
      </c>
      <c r="H26" s="45">
        <v>260.72000000000003</v>
      </c>
      <c r="I26" s="45">
        <v>271.86</v>
      </c>
      <c r="J26" s="45">
        <v>190.21</v>
      </c>
      <c r="K26" s="45">
        <v>189.57</v>
      </c>
      <c r="L26" s="45">
        <v>172.89</v>
      </c>
      <c r="M26" s="45">
        <v>166.53</v>
      </c>
      <c r="N26" s="45">
        <v>167.21</v>
      </c>
      <c r="O26" s="28">
        <f t="shared" si="2"/>
        <v>232.71500000000003</v>
      </c>
      <c r="P26" s="24">
        <f t="shared" si="1"/>
        <v>-0.15377645793245542</v>
      </c>
    </row>
    <row r="27" spans="2:16" x14ac:dyDescent="0.25">
      <c r="B27" s="22">
        <v>2014</v>
      </c>
      <c r="C27" s="45">
        <v>168.2</v>
      </c>
      <c r="D27" s="45">
        <v>176.09</v>
      </c>
      <c r="E27" s="45">
        <v>187.92</v>
      </c>
      <c r="F27" s="45">
        <v>197.71</v>
      </c>
      <c r="G27" s="45">
        <v>198.33</v>
      </c>
      <c r="H27" s="45">
        <v>175.84</v>
      </c>
      <c r="I27" s="45">
        <v>160.56</v>
      </c>
      <c r="J27" s="45">
        <v>141.44999999999999</v>
      </c>
      <c r="K27" s="45">
        <v>134.05000000000001</v>
      </c>
      <c r="L27" s="45">
        <v>137.56</v>
      </c>
      <c r="M27" s="45">
        <v>146.91</v>
      </c>
      <c r="N27" s="45">
        <v>149.55000000000001</v>
      </c>
      <c r="O27" s="28">
        <f t="shared" si="2"/>
        <v>164.51416666666665</v>
      </c>
      <c r="P27" s="24">
        <f t="shared" si="1"/>
        <v>-0.29306591037678431</v>
      </c>
    </row>
    <row r="28" spans="2:16" x14ac:dyDescent="0.25">
      <c r="B28" s="22" t="s">
        <v>18</v>
      </c>
      <c r="C28" s="45">
        <v>152.79</v>
      </c>
      <c r="D28" s="45">
        <v>151.05000000000001</v>
      </c>
      <c r="E28" s="45">
        <v>149.82</v>
      </c>
      <c r="F28" s="45">
        <v>147.22999999999999</v>
      </c>
      <c r="G28" s="45">
        <v>141.52000000000001</v>
      </c>
      <c r="H28" s="45">
        <v>143.44999999999999</v>
      </c>
      <c r="I28" s="45">
        <v>165.78</v>
      </c>
      <c r="J28" s="45">
        <v>144.76</v>
      </c>
      <c r="K28" s="45">
        <v>141.46</v>
      </c>
      <c r="L28" s="45">
        <v>150.81</v>
      </c>
      <c r="M28" s="45">
        <v>144.24</v>
      </c>
      <c r="N28" s="45">
        <v>144.21</v>
      </c>
      <c r="O28" s="28">
        <f t="shared" si="2"/>
        <v>148.09333333333333</v>
      </c>
      <c r="P28" s="24">
        <f t="shared" si="1"/>
        <v>-9.9814099089743924E-2</v>
      </c>
    </row>
    <row r="29" spans="2:16" x14ac:dyDescent="0.25">
      <c r="B29" s="22" t="s">
        <v>19</v>
      </c>
      <c r="C29" s="45">
        <v>142.44999999999999</v>
      </c>
      <c r="D29" s="45">
        <v>143.1</v>
      </c>
      <c r="E29" s="45">
        <v>141.11000000000001</v>
      </c>
      <c r="F29" s="45">
        <v>146.72</v>
      </c>
      <c r="G29" s="45">
        <v>148.69</v>
      </c>
      <c r="H29" s="45">
        <v>161.51</v>
      </c>
      <c r="I29" s="45">
        <v>161.76</v>
      </c>
      <c r="J29" s="45">
        <v>150.16</v>
      </c>
      <c r="K29" s="45">
        <v>148.43</v>
      </c>
      <c r="L29" s="45">
        <v>152.58000000000001</v>
      </c>
      <c r="M29" s="45">
        <v>151.30000000000001</v>
      </c>
      <c r="N29" s="45">
        <v>152.66999999999999</v>
      </c>
      <c r="O29" s="28">
        <f t="shared" si="2"/>
        <v>150.04</v>
      </c>
      <c r="P29" s="24">
        <f t="shared" si="1"/>
        <v>1.3144863599531709E-2</v>
      </c>
    </row>
    <row r="30" spans="2:16" x14ac:dyDescent="0.25">
      <c r="B30" s="22" t="s">
        <v>20</v>
      </c>
      <c r="C30" s="45">
        <v>159.99</v>
      </c>
      <c r="D30" s="45">
        <v>162.88</v>
      </c>
      <c r="E30" s="45">
        <v>158.96</v>
      </c>
      <c r="F30" s="45">
        <v>156.44</v>
      </c>
      <c r="G30" s="45">
        <v>158.59</v>
      </c>
      <c r="H30" s="45">
        <v>157.93</v>
      </c>
      <c r="I30" s="45">
        <v>157.51</v>
      </c>
      <c r="J30" s="45">
        <v>148.5</v>
      </c>
      <c r="K30" s="45">
        <v>147.29</v>
      </c>
      <c r="L30" s="45">
        <v>148.62</v>
      </c>
      <c r="M30" s="45">
        <v>148.69999999999999</v>
      </c>
      <c r="N30" s="45">
        <v>148.97999999999999</v>
      </c>
      <c r="O30" s="28">
        <f t="shared" ref="O30:O38" si="3">AVERAGE(C30:N30)</f>
        <v>154.5325</v>
      </c>
      <c r="P30" s="24">
        <f t="shared" ref="P30:P36" si="4">O30/O29-1</f>
        <v>2.9942015462543381E-2</v>
      </c>
    </row>
    <row r="31" spans="2:16" x14ac:dyDescent="0.25">
      <c r="B31" s="22" t="s">
        <v>21</v>
      </c>
      <c r="C31" s="45">
        <v>155.84</v>
      </c>
      <c r="D31" s="45">
        <v>163.36000000000001</v>
      </c>
      <c r="E31" s="45">
        <v>172</v>
      </c>
      <c r="F31" s="45">
        <v>175.6</v>
      </c>
      <c r="G31" s="45">
        <v>179.09</v>
      </c>
      <c r="H31" s="45">
        <v>165.07300000000001</v>
      </c>
      <c r="I31" s="45">
        <v>156.46</v>
      </c>
      <c r="J31" s="45">
        <v>162.37</v>
      </c>
      <c r="K31" s="45">
        <v>154.80000000000001</v>
      </c>
      <c r="L31" s="45">
        <v>160.26</v>
      </c>
      <c r="M31" s="45">
        <v>160.69</v>
      </c>
      <c r="N31" s="45">
        <v>167.44</v>
      </c>
      <c r="O31" s="28">
        <f t="shared" si="3"/>
        <v>164.41525000000001</v>
      </c>
      <c r="P31" s="24">
        <f t="shared" si="4"/>
        <v>6.3952566612201389E-2</v>
      </c>
    </row>
    <row r="32" spans="2:16" x14ac:dyDescent="0.25">
      <c r="B32" s="22" t="s">
        <v>22</v>
      </c>
      <c r="C32" s="45">
        <v>166.74</v>
      </c>
      <c r="D32" s="45">
        <v>169.52</v>
      </c>
      <c r="E32" s="45">
        <v>165.03</v>
      </c>
      <c r="F32" s="45">
        <v>161.49</v>
      </c>
      <c r="G32" s="45">
        <v>171.08</v>
      </c>
      <c r="H32" s="45">
        <v>195.08</v>
      </c>
      <c r="I32" s="45">
        <v>189.42</v>
      </c>
      <c r="J32" s="45">
        <v>163.59</v>
      </c>
      <c r="K32" s="45">
        <v>157.26</v>
      </c>
      <c r="L32" s="45">
        <v>167.15</v>
      </c>
      <c r="M32" s="45">
        <v>166.33</v>
      </c>
      <c r="N32" s="45">
        <v>166.96</v>
      </c>
      <c r="O32" s="28">
        <f t="shared" si="3"/>
        <v>169.97083333333333</v>
      </c>
      <c r="P32" s="24">
        <f t="shared" si="4"/>
        <v>3.3789951560657006E-2</v>
      </c>
    </row>
    <row r="33" spans="2:16" x14ac:dyDescent="0.25">
      <c r="B33" s="22" t="s">
        <v>23</v>
      </c>
      <c r="C33" s="45">
        <v>171.79</v>
      </c>
      <c r="D33" s="45">
        <v>168.71</v>
      </c>
      <c r="E33" s="45">
        <v>162.41999999999999</v>
      </c>
      <c r="F33" s="45">
        <v>146.91</v>
      </c>
      <c r="G33" s="45">
        <v>143.91</v>
      </c>
      <c r="H33" s="45">
        <v>147.99</v>
      </c>
      <c r="I33" s="45">
        <v>152.55000000000001</v>
      </c>
      <c r="J33" s="45">
        <v>143.71</v>
      </c>
      <c r="K33" s="45">
        <v>166.14</v>
      </c>
      <c r="L33" s="45">
        <v>186.75</v>
      </c>
      <c r="M33" s="45">
        <v>190.38</v>
      </c>
      <c r="N33" s="45">
        <v>198.77</v>
      </c>
      <c r="O33" s="28">
        <f t="shared" si="3"/>
        <v>165.00250000000003</v>
      </c>
      <c r="P33" s="24">
        <f t="shared" si="4"/>
        <v>-2.9230505233740933E-2</v>
      </c>
    </row>
    <row r="34" spans="2:16" x14ac:dyDescent="0.25">
      <c r="B34" s="22" t="s">
        <v>24</v>
      </c>
      <c r="C34" s="45">
        <v>234.47</v>
      </c>
      <c r="D34" s="45">
        <v>245.24</v>
      </c>
      <c r="E34" s="45">
        <v>245.17</v>
      </c>
      <c r="F34" s="45">
        <v>268.23</v>
      </c>
      <c r="G34" s="45">
        <v>305.31</v>
      </c>
      <c r="H34" s="45">
        <v>291.89999999999998</v>
      </c>
      <c r="I34" s="45">
        <v>276.52999999999997</v>
      </c>
      <c r="J34" s="45">
        <v>256.61</v>
      </c>
      <c r="K34" s="45">
        <v>230.8</v>
      </c>
      <c r="L34" s="45">
        <v>239.65</v>
      </c>
      <c r="M34" s="45">
        <v>248.72</v>
      </c>
      <c r="N34" s="45">
        <v>264.54000000000002</v>
      </c>
      <c r="O34" s="28">
        <f t="shared" si="3"/>
        <v>258.93083333333334</v>
      </c>
      <c r="P34" s="24">
        <f t="shared" si="4"/>
        <v>0.56925400120200176</v>
      </c>
    </row>
    <row r="35" spans="2:16" x14ac:dyDescent="0.25">
      <c r="B35" s="32">
        <v>2022</v>
      </c>
      <c r="C35" s="45">
        <v>276.62</v>
      </c>
      <c r="D35" s="45">
        <v>292.62</v>
      </c>
      <c r="E35" s="45">
        <v>335.53</v>
      </c>
      <c r="F35" s="45">
        <v>348.17</v>
      </c>
      <c r="G35" s="45">
        <v>344.84005919999998</v>
      </c>
      <c r="H35" s="45">
        <v>335.71455680000003</v>
      </c>
      <c r="I35" s="45">
        <v>322.96719839999997</v>
      </c>
      <c r="J35" s="45">
        <v>289.8350896</v>
      </c>
      <c r="K35" s="45">
        <v>312.48743680000001</v>
      </c>
      <c r="L35" s="45">
        <v>343.56</v>
      </c>
      <c r="M35" s="45">
        <v>320.92</v>
      </c>
      <c r="N35" s="45">
        <v>302.25</v>
      </c>
      <c r="O35" s="28">
        <f t="shared" si="3"/>
        <v>318.79286173333338</v>
      </c>
      <c r="P35" s="24">
        <f t="shared" si="4"/>
        <v>0.23118926251218963</v>
      </c>
    </row>
    <row r="36" spans="2:16" x14ac:dyDescent="0.25">
      <c r="B36" s="32">
        <v>2023</v>
      </c>
      <c r="C36" s="45">
        <v>302.77999999999997</v>
      </c>
      <c r="D36" s="45">
        <v>298.18</v>
      </c>
      <c r="E36" s="45">
        <v>282.48902079999999</v>
      </c>
      <c r="F36" s="45">
        <v>291.11454959999998</v>
      </c>
      <c r="G36" s="45">
        <v>268.14</v>
      </c>
      <c r="H36" s="45">
        <v>266.87</v>
      </c>
      <c r="I36" s="45">
        <v>242.38</v>
      </c>
      <c r="J36" s="45">
        <v>207.61</v>
      </c>
      <c r="K36" s="45">
        <v>223.81</v>
      </c>
      <c r="L36" s="45">
        <v>230.7</v>
      </c>
      <c r="M36" s="45">
        <v>211.26</v>
      </c>
      <c r="N36" s="45">
        <v>206.55</v>
      </c>
      <c r="O36" s="28">
        <f t="shared" si="3"/>
        <v>252.65696420000003</v>
      </c>
      <c r="P36" s="24">
        <f t="shared" si="4"/>
        <v>-0.20745727232956446</v>
      </c>
    </row>
    <row r="37" spans="2:16" x14ac:dyDescent="0.25">
      <c r="B37" s="32">
        <v>2024</v>
      </c>
      <c r="C37" s="45">
        <v>198.62</v>
      </c>
      <c r="D37" s="45">
        <v>189.13</v>
      </c>
      <c r="E37" s="45">
        <v>190.57</v>
      </c>
      <c r="F37" s="45">
        <v>191.65</v>
      </c>
      <c r="G37" s="45">
        <v>197.79</v>
      </c>
      <c r="H37" s="45">
        <v>192.506708</v>
      </c>
      <c r="I37" s="45">
        <v>177.43</v>
      </c>
      <c r="J37" s="45">
        <v>170.32475727273001</v>
      </c>
      <c r="K37" s="45">
        <v>184.96715420690001</v>
      </c>
      <c r="L37" s="45">
        <v>190.34</v>
      </c>
      <c r="M37" s="45">
        <v>201.33</v>
      </c>
      <c r="N37" s="45">
        <v>202.6</v>
      </c>
      <c r="O37" s="28">
        <v>190.60488495663583</v>
      </c>
      <c r="P37" s="24">
        <v>-0.24559813516260165</v>
      </c>
    </row>
    <row r="38" spans="2:16" ht="15.75" thickBot="1" x14ac:dyDescent="0.3">
      <c r="B38" s="33">
        <v>2025</v>
      </c>
      <c r="C38" s="25">
        <v>214.44</v>
      </c>
      <c r="D38" s="25">
        <v>220.88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/>
      <c r="P38" s="26"/>
    </row>
    <row r="39" spans="2:16" x14ac:dyDescent="0.25">
      <c r="B39" s="18" t="s">
        <v>25</v>
      </c>
    </row>
    <row r="40" spans="2:16" x14ac:dyDescent="0.25">
      <c r="E40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0"/>
  <sheetViews>
    <sheetView showGridLines="0" workbookViewId="0">
      <pane ySplit="12" topLeftCell="A276" activePane="bottomLeft" state="frozen"/>
      <selection pane="bottomLeft" activeCell="E283" sqref="E283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3" t="s">
        <v>0</v>
      </c>
      <c r="C10" s="44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0">
        <v>44774</v>
      </c>
      <c r="C260" s="10">
        <v>289.8350896</v>
      </c>
    </row>
    <row r="261" spans="2:4" x14ac:dyDescent="0.25">
      <c r="B261" s="30">
        <v>44805</v>
      </c>
      <c r="C261" s="10">
        <v>312.48743680000001</v>
      </c>
    </row>
    <row r="262" spans="2:4" x14ac:dyDescent="0.25">
      <c r="B262" s="30">
        <v>44835</v>
      </c>
      <c r="C262" s="10">
        <v>343.56</v>
      </c>
    </row>
    <row r="263" spans="2:4" x14ac:dyDescent="0.25">
      <c r="B263" s="30">
        <v>44866</v>
      </c>
      <c r="C263" s="10">
        <v>320.92</v>
      </c>
    </row>
    <row r="264" spans="2:4" x14ac:dyDescent="0.25">
      <c r="B264" s="31">
        <v>44896</v>
      </c>
      <c r="C264" s="12">
        <v>302</v>
      </c>
    </row>
    <row r="265" spans="2:4" x14ac:dyDescent="0.25">
      <c r="B265" s="34">
        <v>44927</v>
      </c>
      <c r="C265" s="11">
        <v>303</v>
      </c>
    </row>
    <row r="266" spans="2:4" x14ac:dyDescent="0.25">
      <c r="B266" s="30">
        <v>44958</v>
      </c>
      <c r="C266" s="10">
        <v>298.18</v>
      </c>
    </row>
    <row r="267" spans="2:4" x14ac:dyDescent="0.25">
      <c r="B267" s="30">
        <v>44986</v>
      </c>
      <c r="C267" s="10">
        <v>282.48902079999999</v>
      </c>
    </row>
    <row r="268" spans="2:4" x14ac:dyDescent="0.25">
      <c r="B268" s="30">
        <v>45017</v>
      </c>
      <c r="C268" s="10">
        <v>291.11454959999998</v>
      </c>
    </row>
    <row r="269" spans="2:4" x14ac:dyDescent="0.25">
      <c r="B269" s="30">
        <v>45047</v>
      </c>
      <c r="C269" s="10">
        <v>268</v>
      </c>
    </row>
    <row r="270" spans="2:4" x14ac:dyDescent="0.25">
      <c r="B270" s="30">
        <v>45078</v>
      </c>
      <c r="C270" s="10">
        <v>266.87</v>
      </c>
    </row>
    <row r="271" spans="2:4" x14ac:dyDescent="0.25">
      <c r="B271" s="30">
        <v>45108</v>
      </c>
      <c r="C271" s="10">
        <v>242.38</v>
      </c>
    </row>
    <row r="272" spans="2:4" x14ac:dyDescent="0.25">
      <c r="B272" s="30">
        <v>45139</v>
      </c>
      <c r="C272" s="10">
        <v>207.61</v>
      </c>
    </row>
    <row r="273" spans="2:3" x14ac:dyDescent="0.25">
      <c r="B273" s="30">
        <v>45170</v>
      </c>
      <c r="C273" s="10">
        <v>223.81</v>
      </c>
    </row>
    <row r="274" spans="2:3" x14ac:dyDescent="0.25">
      <c r="B274" s="30">
        <v>45200</v>
      </c>
      <c r="C274" s="10">
        <v>230.7</v>
      </c>
    </row>
    <row r="275" spans="2:3" x14ac:dyDescent="0.25">
      <c r="B275" s="30">
        <v>45231</v>
      </c>
      <c r="C275" s="10">
        <v>211.26</v>
      </c>
    </row>
    <row r="276" spans="2:3" x14ac:dyDescent="0.25">
      <c r="B276" s="30">
        <v>45261</v>
      </c>
      <c r="C276" s="10">
        <v>206.55</v>
      </c>
    </row>
    <row r="277" spans="2:3" x14ac:dyDescent="0.25">
      <c r="B277" s="34">
        <v>45292</v>
      </c>
      <c r="C277" s="35">
        <v>198.62</v>
      </c>
    </row>
    <row r="278" spans="2:3" x14ac:dyDescent="0.25">
      <c r="B278" s="30">
        <v>45323</v>
      </c>
      <c r="C278" s="36">
        <v>189.13</v>
      </c>
    </row>
    <row r="279" spans="2:3" x14ac:dyDescent="0.25">
      <c r="B279" s="30">
        <v>45352</v>
      </c>
      <c r="C279" s="36">
        <v>190.57</v>
      </c>
    </row>
    <row r="280" spans="2:3" x14ac:dyDescent="0.25">
      <c r="B280" s="30">
        <v>45383</v>
      </c>
      <c r="C280" s="36">
        <v>197.79</v>
      </c>
    </row>
    <row r="281" spans="2:3" x14ac:dyDescent="0.25">
      <c r="B281" s="30">
        <v>45444</v>
      </c>
      <c r="C281" s="36">
        <v>192.506708</v>
      </c>
    </row>
    <row r="282" spans="2:3" x14ac:dyDescent="0.25">
      <c r="B282" s="30">
        <v>45474</v>
      </c>
      <c r="C282" s="36">
        <v>177.43</v>
      </c>
    </row>
    <row r="283" spans="2:3" x14ac:dyDescent="0.25">
      <c r="B283" s="30">
        <v>45505</v>
      </c>
      <c r="C283" s="36">
        <v>170.32475727273001</v>
      </c>
    </row>
    <row r="284" spans="2:3" x14ac:dyDescent="0.25">
      <c r="B284" s="30">
        <v>45536</v>
      </c>
      <c r="C284" s="36">
        <v>184.96715420690001</v>
      </c>
    </row>
    <row r="285" spans="2:3" x14ac:dyDescent="0.25">
      <c r="B285" s="30">
        <v>45566</v>
      </c>
      <c r="C285" s="36">
        <v>190.34</v>
      </c>
    </row>
    <row r="286" spans="2:3" x14ac:dyDescent="0.25">
      <c r="B286" s="30">
        <v>45597</v>
      </c>
      <c r="C286" s="36">
        <v>201.33</v>
      </c>
    </row>
    <row r="287" spans="2:3" x14ac:dyDescent="0.25">
      <c r="B287" s="30">
        <v>45627</v>
      </c>
      <c r="C287" s="36">
        <v>202.6</v>
      </c>
    </row>
    <row r="288" spans="2:3" x14ac:dyDescent="0.25">
      <c r="B288" s="34">
        <v>45658</v>
      </c>
      <c r="C288" s="35">
        <v>214.44</v>
      </c>
    </row>
    <row r="289" spans="2:3" x14ac:dyDescent="0.25">
      <c r="B289" s="46">
        <v>45689</v>
      </c>
      <c r="C289" s="47">
        <v>220.88</v>
      </c>
    </row>
    <row r="290" spans="2:3" x14ac:dyDescent="0.25">
      <c r="B290" t="s">
        <v>29</v>
      </c>
      <c r="C290"/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07C8A-F5FF-4FBD-9CF7-3FE5CB28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2025-03-06T17:05:26Z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