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264" documentId="8_{A223F3C5-AC03-4B91-8F11-6E01CC60335B}" xr6:coauthVersionLast="47" xr6:coauthVersionMax="47" xr10:uidLastSave="{74899F68-A75D-4505-90AA-9396E1AB5F64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4" i="5" l="1"/>
  <c r="Q154" i="4"/>
  <c r="P154" i="4"/>
  <c r="Q115" i="4"/>
  <c r="P115" i="4"/>
  <c r="P48" i="4"/>
  <c r="Q48" i="4" s="1"/>
  <c r="P83" i="4"/>
  <c r="Q83" i="4" s="1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52" i="4"/>
  <c r="P113" i="4"/>
  <c r="P81" i="4"/>
  <c r="F187" i="5"/>
  <c r="P46" i="4"/>
  <c r="F186" i="5"/>
  <c r="P150" i="4"/>
  <c r="P111" i="4"/>
  <c r="Q111" i="4" s="1"/>
  <c r="P79" i="4"/>
  <c r="P44" i="4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48" i="4"/>
  <c r="Q150" i="4"/>
  <c r="P109" i="4"/>
  <c r="P77" i="4"/>
  <c r="Q77" i="4" s="1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1" i="4"/>
  <c r="P93" i="4"/>
  <c r="P95" i="4"/>
  <c r="Q95" i="4" s="1"/>
  <c r="P97" i="4"/>
  <c r="Q97" i="4" s="1"/>
  <c r="P99" i="4"/>
  <c r="Q99" i="4"/>
  <c r="P101" i="4"/>
  <c r="Q101" i="4" s="1"/>
  <c r="P103" i="4"/>
  <c r="Q103" i="4"/>
  <c r="P105" i="4"/>
  <c r="Q105" i="4" s="1"/>
  <c r="P107" i="4"/>
  <c r="P122" i="4"/>
  <c r="P124" i="4"/>
  <c r="P126" i="4"/>
  <c r="Q126" i="4"/>
  <c r="P128" i="4"/>
  <c r="P130" i="4"/>
  <c r="Q130" i="4" s="1"/>
  <c r="P132" i="4"/>
  <c r="Q132" i="4" s="1"/>
  <c r="P134" i="4"/>
  <c r="Q134" i="4" s="1"/>
  <c r="P136" i="4"/>
  <c r="Q136" i="4"/>
  <c r="P138" i="4"/>
  <c r="P140" i="4"/>
  <c r="Q140" i="4" s="1"/>
  <c r="P142" i="4"/>
  <c r="P144" i="4"/>
  <c r="Q144" i="4"/>
  <c r="P146" i="4"/>
  <c r="Q146" i="4" s="1"/>
  <c r="F138" i="5"/>
  <c r="P75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3" i="4"/>
  <c r="Q75" i="4"/>
  <c r="P71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69" i="4"/>
  <c r="Q69" i="4" s="1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Q34" i="4" s="1"/>
  <c r="P32" i="4"/>
  <c r="Q32" i="4" s="1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67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Q18" i="4" s="1"/>
  <c r="P20" i="4"/>
  <c r="Q20" i="4" s="1"/>
  <c r="P22" i="4"/>
  <c r="Q22" i="4" s="1"/>
  <c r="P24" i="4"/>
  <c r="P26" i="4"/>
  <c r="Q26" i="4"/>
  <c r="P55" i="4"/>
  <c r="P57" i="4"/>
  <c r="P59" i="4"/>
  <c r="Q59" i="4"/>
  <c r="P61" i="4"/>
  <c r="Q61" i="4" s="1"/>
  <c r="P63" i="4"/>
  <c r="Q63" i="4"/>
  <c r="P65" i="4"/>
  <c r="F61" i="5"/>
  <c r="Q93" i="4"/>
  <c r="Q128" i="4"/>
  <c r="Q148" i="4"/>
  <c r="Q44" i="4"/>
  <c r="Q67" i="4" l="1"/>
  <c r="Q36" i="4"/>
  <c r="Q79" i="4"/>
  <c r="Q38" i="4"/>
  <c r="Q138" i="4"/>
  <c r="Q65" i="4"/>
  <c r="Q71" i="4"/>
  <c r="Q73" i="4"/>
  <c r="Q57" i="4"/>
  <c r="Q46" i="4"/>
  <c r="Q113" i="4"/>
  <c r="Q28" i="4"/>
  <c r="Q30" i="4"/>
  <c r="Q81" i="4"/>
  <c r="Q24" i="4"/>
  <c r="Q124" i="4"/>
  <c r="Q107" i="4"/>
  <c r="Q109" i="4"/>
  <c r="Q40" i="4"/>
  <c r="Q142" i="4"/>
  <c r="Q152" i="4"/>
</calcChain>
</file>

<file path=xl/sharedStrings.xml><?xml version="1.0" encoding="utf-8"?>
<sst xmlns="http://schemas.openxmlformats.org/spreadsheetml/2006/main" count="210" uniqueCount="37">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</sst>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9" fontId="4" fillId="0" borderId="36" xfId="4" applyFont="1" applyBorder="1" applyAlignment="1"/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62"/>
  <sheetViews>
    <sheetView showGridLines="0" tabSelected="1" zoomScale="87" zoomScaleNormal="87" workbookViewId="0">
      <selection activeCell="Q48" sqref="Q48:Q49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41" t="s">
        <v>0</v>
      </c>
      <c r="I11" s="142"/>
      <c r="J11" s="143"/>
    </row>
    <row r="12" spans="2:22" ht="15.75" thickBot="1" x14ac:dyDescent="0.3"/>
    <row r="13" spans="2:22" ht="15.75" thickBot="1" x14ac:dyDescent="0.3">
      <c r="H13" s="135" t="s">
        <v>36</v>
      </c>
      <c r="I13" s="136"/>
      <c r="J13" s="137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44">
        <v>2008</v>
      </c>
      <c r="C16" s="18" t="s">
        <v>17</v>
      </c>
      <c r="D16" s="131"/>
      <c r="E16" s="118"/>
      <c r="F16" s="118"/>
      <c r="G16" s="118"/>
      <c r="H16" s="118"/>
      <c r="I16" s="118"/>
      <c r="J16" s="118">
        <v>4395</v>
      </c>
      <c r="K16" s="118">
        <v>3843</v>
      </c>
      <c r="L16" s="118">
        <v>3306</v>
      </c>
      <c r="M16" s="118">
        <v>2917</v>
      </c>
      <c r="N16" s="118">
        <v>2585</v>
      </c>
      <c r="O16" s="118">
        <v>2223</v>
      </c>
      <c r="P16" s="120">
        <f>AVERAGE(D16:O17)</f>
        <v>3211.5</v>
      </c>
      <c r="Q16" s="146"/>
      <c r="V16" s="69"/>
    </row>
    <row r="17" spans="2:22" ht="15.75" thickBot="1" x14ac:dyDescent="0.3">
      <c r="B17" s="154"/>
      <c r="C17" s="21" t="s">
        <v>18</v>
      </c>
      <c r="D17" s="13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1"/>
      <c r="Q17" s="153"/>
      <c r="V17" s="69"/>
    </row>
    <row r="18" spans="2:22" x14ac:dyDescent="0.25">
      <c r="B18" s="144">
        <v>2009</v>
      </c>
      <c r="C18" s="18" t="s">
        <v>17</v>
      </c>
      <c r="D18" s="148">
        <v>2017</v>
      </c>
      <c r="E18" s="124">
        <v>1851</v>
      </c>
      <c r="F18" s="124">
        <v>2158</v>
      </c>
      <c r="G18" s="124">
        <v>2235</v>
      </c>
      <c r="H18" s="124">
        <v>2144</v>
      </c>
      <c r="I18" s="124">
        <v>1886</v>
      </c>
      <c r="J18" s="124">
        <v>1829</v>
      </c>
      <c r="K18" s="124">
        <v>2301</v>
      </c>
      <c r="L18" s="118">
        <v>2858</v>
      </c>
      <c r="M18" s="118">
        <v>3022</v>
      </c>
      <c r="N18" s="118">
        <v>3437</v>
      </c>
      <c r="O18" s="118">
        <v>3560</v>
      </c>
      <c r="P18" s="120">
        <f>AVERAGE(D18:O19)</f>
        <v>2441.5</v>
      </c>
      <c r="Q18" s="146">
        <f>+P18/P16-1</f>
        <v>-0.23976335045928698</v>
      </c>
      <c r="V18" s="69"/>
    </row>
    <row r="19" spans="2:22" ht="15.75" thickBot="1" x14ac:dyDescent="0.3">
      <c r="B19" s="145"/>
      <c r="C19" s="19" t="s">
        <v>18</v>
      </c>
      <c r="D19" s="149"/>
      <c r="E19" s="125"/>
      <c r="F19" s="125"/>
      <c r="G19" s="125"/>
      <c r="H19" s="125"/>
      <c r="I19" s="125"/>
      <c r="J19" s="125"/>
      <c r="K19" s="125"/>
      <c r="L19" s="119"/>
      <c r="M19" s="119"/>
      <c r="N19" s="119"/>
      <c r="O19" s="119"/>
      <c r="P19" s="122"/>
      <c r="Q19" s="115"/>
      <c r="V19" s="69"/>
    </row>
    <row r="20" spans="2:22" x14ac:dyDescent="0.25">
      <c r="B20" s="144">
        <v>2010</v>
      </c>
      <c r="C20" s="18" t="s">
        <v>17</v>
      </c>
      <c r="D20" s="138">
        <v>3309</v>
      </c>
      <c r="E20" s="104">
        <v>3256</v>
      </c>
      <c r="F20" s="104">
        <v>3281</v>
      </c>
      <c r="G20" s="104">
        <v>3969</v>
      </c>
      <c r="H20" s="104">
        <v>3932</v>
      </c>
      <c r="I20" s="104">
        <v>3790</v>
      </c>
      <c r="J20" s="104">
        <v>3224</v>
      </c>
      <c r="K20" s="104">
        <v>2974</v>
      </c>
      <c r="L20" s="40">
        <v>3522</v>
      </c>
      <c r="M20" s="40">
        <v>3521</v>
      </c>
      <c r="N20" s="40">
        <v>3495</v>
      </c>
      <c r="O20" s="41">
        <v>3556</v>
      </c>
      <c r="P20" s="120">
        <f>AVERAGE(D20:O21)</f>
        <v>3498.875</v>
      </c>
      <c r="Q20" s="146">
        <f>+P20/P18-1</f>
        <v>0.43308416956788864</v>
      </c>
    </row>
    <row r="21" spans="2:22" ht="15.75" thickBot="1" x14ac:dyDescent="0.3">
      <c r="B21" s="145"/>
      <c r="C21" s="19" t="s">
        <v>19</v>
      </c>
      <c r="D21" s="155"/>
      <c r="E21" s="123"/>
      <c r="F21" s="123"/>
      <c r="G21" s="123"/>
      <c r="H21" s="123"/>
      <c r="I21" s="123"/>
      <c r="J21" s="123"/>
      <c r="K21" s="123"/>
      <c r="L21" s="9">
        <v>3602</v>
      </c>
      <c r="M21" s="9">
        <v>3484</v>
      </c>
      <c r="N21" s="9">
        <v>3447</v>
      </c>
      <c r="O21" s="42">
        <v>3620</v>
      </c>
      <c r="P21" s="122"/>
      <c r="Q21" s="115"/>
    </row>
    <row r="22" spans="2:22" x14ac:dyDescent="0.25">
      <c r="B22" s="133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7">
        <f>AVERAGE(D22:O23)</f>
        <v>3734.7083333333335</v>
      </c>
      <c r="Q22" s="114">
        <f>+P22/P20-1</f>
        <v>6.7402617508008467E-2</v>
      </c>
    </row>
    <row r="23" spans="2:22" ht="15.75" thickBot="1" x14ac:dyDescent="0.3">
      <c r="B23" s="130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22"/>
      <c r="Q23" s="115"/>
    </row>
    <row r="24" spans="2:22" x14ac:dyDescent="0.25">
      <c r="B24" s="126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2">
        <f>AVERAGE(D24:O25)</f>
        <v>3094.8333333333335</v>
      </c>
      <c r="Q24" s="114">
        <f>+P24/P22-1</f>
        <v>-0.17133198710296427</v>
      </c>
    </row>
    <row r="25" spans="2:22" ht="15.75" thickBot="1" x14ac:dyDescent="0.3">
      <c r="B25" s="127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3"/>
      <c r="Q25" s="115"/>
    </row>
    <row r="26" spans="2:22" x14ac:dyDescent="0.25">
      <c r="B26" s="126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2">
        <f>AVERAGE(D26:O27)</f>
        <v>4677.333333333333</v>
      </c>
      <c r="Q26" s="114">
        <f>+P26/P24-1</f>
        <v>0.51133609779740419</v>
      </c>
    </row>
    <row r="27" spans="2:22" ht="15.75" thickBot="1" x14ac:dyDescent="0.3">
      <c r="B27" s="127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3"/>
      <c r="Q27" s="115"/>
    </row>
    <row r="28" spans="2:22" x14ac:dyDescent="0.25">
      <c r="B28" s="126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2">
        <f>AVERAGE(D28:O29)</f>
        <v>3496.2916666666665</v>
      </c>
      <c r="Q28" s="114">
        <f>+P28/P26-1</f>
        <v>-0.25250320695553019</v>
      </c>
    </row>
    <row r="29" spans="2:22" ht="15.75" thickBot="1" x14ac:dyDescent="0.3">
      <c r="B29" s="127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3"/>
      <c r="Q29" s="115"/>
    </row>
    <row r="30" spans="2:22" x14ac:dyDescent="0.25">
      <c r="B30" s="126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2">
        <f>AVERAGE(D30:O31)</f>
        <v>2416.4166666666665</v>
      </c>
      <c r="Q30" s="114">
        <f>+P30/P28-1</f>
        <v>-0.30886296194777807</v>
      </c>
    </row>
    <row r="31" spans="2:22" ht="15.75" thickBot="1" x14ac:dyDescent="0.3">
      <c r="B31" s="127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3"/>
      <c r="Q31" s="115"/>
    </row>
    <row r="32" spans="2:22" x14ac:dyDescent="0.25">
      <c r="B32" s="126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2">
        <f>AVERAGE(D32:O33)</f>
        <v>2463.4583333333335</v>
      </c>
      <c r="Q32" s="114">
        <f>+P32/P30-1</f>
        <v>1.9467531123909421E-2</v>
      </c>
    </row>
    <row r="33" spans="2:17" ht="15.75" thickBot="1" x14ac:dyDescent="0.3">
      <c r="B33" s="127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3"/>
      <c r="Q33" s="115"/>
    </row>
    <row r="34" spans="2:17" x14ac:dyDescent="0.25">
      <c r="B34" s="126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2">
        <f>AVERAGE(D34:O35)</f>
        <v>3056.6666666666665</v>
      </c>
      <c r="Q34" s="114">
        <f>+P34/P32-1</f>
        <v>0.24080307156267433</v>
      </c>
    </row>
    <row r="35" spans="2:17" ht="15.75" thickBot="1" x14ac:dyDescent="0.3">
      <c r="B35" s="127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3"/>
      <c r="Q35" s="115"/>
    </row>
    <row r="36" spans="2:17" x14ac:dyDescent="0.25">
      <c r="B36" s="126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2">
        <f>AVERAGE(D36:O37)</f>
        <v>2985.4583333333335</v>
      </c>
      <c r="Q36" s="114">
        <f>+P36/P34-1</f>
        <v>-2.3296074154852686E-2</v>
      </c>
    </row>
    <row r="37" spans="2:17" ht="15.75" thickBot="1" x14ac:dyDescent="0.3">
      <c r="B37" s="127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3"/>
      <c r="Q37" s="115"/>
    </row>
    <row r="38" spans="2:17" x14ac:dyDescent="0.25">
      <c r="B38" s="126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2">
        <f>AVERAGE(D38:O39)</f>
        <v>3118.0416666666665</v>
      </c>
      <c r="Q38" s="114">
        <f>+P38/P36-1</f>
        <v>4.4409708168762441E-2</v>
      </c>
    </row>
    <row r="39" spans="2:17" ht="15.75" thickBot="1" x14ac:dyDescent="0.3">
      <c r="B39" s="127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3"/>
      <c r="Q39" s="115"/>
    </row>
    <row r="40" spans="2:17" x14ac:dyDescent="0.25">
      <c r="B40" s="126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2">
        <f>AVERAGE(D40:O41)</f>
        <v>2975.0833333333335</v>
      </c>
      <c r="Q40" s="114">
        <f>+P40/P38-1</f>
        <v>-4.5848756564617066E-2</v>
      </c>
    </row>
    <row r="41" spans="2:17" ht="15.75" thickBot="1" x14ac:dyDescent="0.3">
      <c r="B41" s="127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3"/>
      <c r="Q41" s="115"/>
    </row>
    <row r="42" spans="2:17" x14ac:dyDescent="0.25">
      <c r="B42" s="126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2">
        <f>AVERAGE(D42:O43)</f>
        <v>3843</v>
      </c>
      <c r="Q42" s="114">
        <f>+P42/P40-1</f>
        <v>0.29172852301055996</v>
      </c>
    </row>
    <row r="43" spans="2:17" ht="15.75" thickBot="1" x14ac:dyDescent="0.3">
      <c r="B43" s="127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3"/>
      <c r="Q43" s="115"/>
    </row>
    <row r="44" spans="2:17" x14ac:dyDescent="0.25">
      <c r="B44" s="126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2">
        <f>AVERAGE(D44:O45)</f>
        <v>3889.0833333333335</v>
      </c>
      <c r="Q44" s="114">
        <f>+P44/P42-1</f>
        <v>1.1991499696417662E-2</v>
      </c>
    </row>
    <row r="45" spans="2:17" ht="15.75" thickBot="1" x14ac:dyDescent="0.3">
      <c r="B45" s="127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3"/>
      <c r="Q45" s="115"/>
    </row>
    <row r="46" spans="2:17" x14ac:dyDescent="0.25">
      <c r="B46" s="126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2">
        <f>AVERAGE(D46:O47)</f>
        <v>3081.0833333333335</v>
      </c>
      <c r="Q46" s="114">
        <f>+P46/P44-1</f>
        <v>-0.20776104051940258</v>
      </c>
    </row>
    <row r="47" spans="2:17" ht="15.75" thickBot="1" x14ac:dyDescent="0.3">
      <c r="B47" s="127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3"/>
      <c r="Q47" s="115"/>
    </row>
    <row r="48" spans="2:17" x14ac:dyDescent="0.25">
      <c r="B48" s="126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12">
        <f>AVERAGE(D48:O49)</f>
        <v>3440.1666666666665</v>
      </c>
      <c r="Q48" s="114">
        <f>+P48/P46-1</f>
        <v>0.11654450544992279</v>
      </c>
    </row>
    <row r="49" spans="2:17" ht="15.75" thickBot="1" x14ac:dyDescent="0.3">
      <c r="B49" s="127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13"/>
      <c r="Q49" s="115"/>
    </row>
    <row r="50" spans="2:17" x14ac:dyDescent="0.25">
      <c r="B50" s="38" t="s">
        <v>20</v>
      </c>
      <c r="C50" s="38"/>
      <c r="D50" s="43"/>
      <c r="E50" s="38"/>
      <c r="F50" s="38"/>
      <c r="G50" s="38"/>
      <c r="H50" s="38"/>
      <c r="I50" s="38"/>
      <c r="J50" s="38"/>
      <c r="K50" s="38"/>
      <c r="L50" s="38"/>
    </row>
    <row r="51" spans="2:17" ht="15.75" thickBot="1" x14ac:dyDescent="0.3"/>
    <row r="52" spans="2:17" ht="15.75" thickBot="1" x14ac:dyDescent="0.3">
      <c r="D52" s="17"/>
      <c r="H52" s="135" t="s">
        <v>21</v>
      </c>
      <c r="I52" s="136"/>
      <c r="J52" s="137"/>
    </row>
    <row r="53" spans="2:17" ht="15.75" thickBot="1" x14ac:dyDescent="0.3"/>
    <row r="54" spans="2:17" ht="15.75" thickBot="1" x14ac:dyDescent="0.3">
      <c r="B54" s="5" t="s">
        <v>1</v>
      </c>
      <c r="C54" s="20" t="s">
        <v>2</v>
      </c>
      <c r="D54" s="2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4" t="s">
        <v>14</v>
      </c>
      <c r="P54" s="7" t="s">
        <v>15</v>
      </c>
      <c r="Q54" s="8" t="s">
        <v>16</v>
      </c>
    </row>
    <row r="55" spans="2:17" x14ac:dyDescent="0.25">
      <c r="B55" s="133">
        <v>2010</v>
      </c>
      <c r="C55" s="25" t="s">
        <v>17</v>
      </c>
      <c r="D55" s="131"/>
      <c r="E55" s="118"/>
      <c r="F55" s="118">
        <v>2927</v>
      </c>
      <c r="G55" s="118">
        <v>3672</v>
      </c>
      <c r="H55" s="118">
        <v>3612</v>
      </c>
      <c r="I55" s="118">
        <v>3462</v>
      </c>
      <c r="J55" s="118">
        <v>3067</v>
      </c>
      <c r="K55" s="118">
        <v>2532</v>
      </c>
      <c r="L55" s="24">
        <v>3197</v>
      </c>
      <c r="M55" s="24">
        <v>3221</v>
      </c>
      <c r="N55" s="24">
        <v>3021</v>
      </c>
      <c r="O55" s="29">
        <v>3060</v>
      </c>
      <c r="P55" s="156">
        <f>AVERAGE(D55:O56)</f>
        <v>3164</v>
      </c>
      <c r="Q55" s="146"/>
    </row>
    <row r="56" spans="2:17" ht="15.75" thickBot="1" x14ac:dyDescent="0.3">
      <c r="B56" s="134"/>
      <c r="C56" s="26" t="s">
        <v>18</v>
      </c>
      <c r="D56" s="132"/>
      <c r="E56" s="119"/>
      <c r="F56" s="119"/>
      <c r="G56" s="119"/>
      <c r="H56" s="119"/>
      <c r="I56" s="119"/>
      <c r="J56" s="119"/>
      <c r="K56" s="119"/>
      <c r="L56" s="9">
        <v>3229</v>
      </c>
      <c r="M56" s="9">
        <v>3072</v>
      </c>
      <c r="N56" s="9">
        <v>3096</v>
      </c>
      <c r="O56" s="30">
        <v>3128</v>
      </c>
      <c r="P56" s="113"/>
      <c r="Q56" s="115"/>
    </row>
    <row r="57" spans="2:17" x14ac:dyDescent="0.25">
      <c r="B57" s="140">
        <v>2011</v>
      </c>
      <c r="C57" s="27" t="s">
        <v>17</v>
      </c>
      <c r="D57" s="31">
        <v>3492</v>
      </c>
      <c r="E57" s="24">
        <v>3913</v>
      </c>
      <c r="F57" s="24">
        <v>3977</v>
      </c>
      <c r="G57" s="24">
        <v>3763</v>
      </c>
      <c r="H57" s="24">
        <v>3909</v>
      </c>
      <c r="I57" s="24">
        <v>4372</v>
      </c>
      <c r="J57" s="24">
        <v>3704</v>
      </c>
      <c r="K57" s="24">
        <v>3479</v>
      </c>
      <c r="L57" s="24">
        <v>3444</v>
      </c>
      <c r="M57" s="24" t="s">
        <v>22</v>
      </c>
      <c r="N57" s="24" t="s">
        <v>23</v>
      </c>
      <c r="O57" s="29">
        <v>3424</v>
      </c>
      <c r="P57" s="112">
        <f>AVERAGE(D57:O58)</f>
        <v>3696.35</v>
      </c>
      <c r="Q57" s="114">
        <f>+P57/P55-1</f>
        <v>0.1682522123893806</v>
      </c>
    </row>
    <row r="58" spans="2:17" ht="15.75" thickBot="1" x14ac:dyDescent="0.3">
      <c r="B58" s="130"/>
      <c r="C58" s="26" t="s">
        <v>18</v>
      </c>
      <c r="D58" s="32">
        <v>3579</v>
      </c>
      <c r="E58" s="9">
        <v>3898</v>
      </c>
      <c r="F58" s="9">
        <v>3916</v>
      </c>
      <c r="G58" s="9">
        <v>3771</v>
      </c>
      <c r="H58" s="9">
        <v>3824</v>
      </c>
      <c r="I58" s="9">
        <v>3994</v>
      </c>
      <c r="J58" s="9">
        <v>3488</v>
      </c>
      <c r="K58" s="9">
        <v>3438</v>
      </c>
      <c r="L58" s="9">
        <v>3230</v>
      </c>
      <c r="M58" s="9" t="s">
        <v>23</v>
      </c>
      <c r="N58" s="9" t="s">
        <v>24</v>
      </c>
      <c r="O58" s="30">
        <v>3312</v>
      </c>
      <c r="P58" s="113"/>
      <c r="Q58" s="115"/>
    </row>
    <row r="59" spans="2:17" x14ac:dyDescent="0.25">
      <c r="B59" s="129">
        <v>2012</v>
      </c>
      <c r="C59" s="28" t="s">
        <v>17</v>
      </c>
      <c r="D59" s="33" t="s">
        <v>25</v>
      </c>
      <c r="E59" s="12">
        <v>3296</v>
      </c>
      <c r="F59" s="12">
        <v>3194</v>
      </c>
      <c r="G59" s="12">
        <v>3078</v>
      </c>
      <c r="H59" s="12">
        <v>2730</v>
      </c>
      <c r="I59" s="12">
        <v>3011</v>
      </c>
      <c r="J59" s="12">
        <v>2599</v>
      </c>
      <c r="K59" s="12">
        <v>2805</v>
      </c>
      <c r="L59" s="12">
        <v>3211</v>
      </c>
      <c r="M59" s="12">
        <v>3309</v>
      </c>
      <c r="N59" s="12">
        <v>3449</v>
      </c>
      <c r="O59" s="29">
        <v>3362</v>
      </c>
      <c r="P59" s="112">
        <f>AVERAGE(D59:O60)</f>
        <v>3099.6521739130435</v>
      </c>
      <c r="Q59" s="114">
        <f>+P59/P57-1</f>
        <v>-0.16142893018435933</v>
      </c>
    </row>
    <row r="60" spans="2:17" ht="15.75" thickBot="1" x14ac:dyDescent="0.3">
      <c r="B60" s="130"/>
      <c r="C60" s="26" t="s">
        <v>18</v>
      </c>
      <c r="D60" s="32">
        <v>3351</v>
      </c>
      <c r="E60" s="9">
        <v>3259</v>
      </c>
      <c r="F60" s="9">
        <v>3125</v>
      </c>
      <c r="G60" s="9">
        <v>2871</v>
      </c>
      <c r="H60" s="9">
        <v>2573</v>
      </c>
      <c r="I60" s="9">
        <v>2834</v>
      </c>
      <c r="J60" s="9">
        <v>2727</v>
      </c>
      <c r="K60" s="9">
        <v>3023</v>
      </c>
      <c r="L60" s="9">
        <v>3339</v>
      </c>
      <c r="M60" s="9">
        <v>3325</v>
      </c>
      <c r="N60" s="9">
        <v>3402</v>
      </c>
      <c r="O60" s="30">
        <v>3419</v>
      </c>
      <c r="P60" s="113"/>
      <c r="Q60" s="115"/>
    </row>
    <row r="61" spans="2:17" x14ac:dyDescent="0.25">
      <c r="B61" s="126">
        <v>2013</v>
      </c>
      <c r="C61" s="15" t="s">
        <v>17</v>
      </c>
      <c r="D61" s="13">
        <v>3572</v>
      </c>
      <c r="E61" s="12">
        <v>3554</v>
      </c>
      <c r="F61" s="12">
        <v>3759</v>
      </c>
      <c r="G61" s="12">
        <v>5142</v>
      </c>
      <c r="H61" s="12">
        <v>4280</v>
      </c>
      <c r="I61" s="12">
        <v>4164</v>
      </c>
      <c r="J61" s="12">
        <v>4441</v>
      </c>
      <c r="K61" s="12">
        <v>4451</v>
      </c>
      <c r="L61" s="12">
        <v>4420</v>
      </c>
      <c r="M61" s="12">
        <v>4491</v>
      </c>
      <c r="N61" s="12">
        <v>4559</v>
      </c>
      <c r="O61" s="29">
        <v>4791</v>
      </c>
      <c r="P61" s="112">
        <f>AVERAGE(D61:O62)</f>
        <v>4309.375</v>
      </c>
      <c r="Q61" s="114">
        <f>+P61/P59-1</f>
        <v>0.39027695954665309</v>
      </c>
    </row>
    <row r="62" spans="2:17" ht="15.75" thickBot="1" x14ac:dyDescent="0.3">
      <c r="B62" s="127"/>
      <c r="C62" s="16" t="s">
        <v>18</v>
      </c>
      <c r="D62" s="10">
        <v>3552</v>
      </c>
      <c r="E62" s="9">
        <v>3592</v>
      </c>
      <c r="F62" s="9">
        <v>4050</v>
      </c>
      <c r="G62" s="9">
        <v>4757</v>
      </c>
      <c r="H62" s="9">
        <v>4252</v>
      </c>
      <c r="I62" s="9">
        <v>4284</v>
      </c>
      <c r="J62" s="9">
        <v>4566</v>
      </c>
      <c r="K62" s="9">
        <v>4426</v>
      </c>
      <c r="L62" s="9">
        <v>4330</v>
      </c>
      <c r="M62" s="9">
        <v>4541</v>
      </c>
      <c r="N62" s="9">
        <v>4583</v>
      </c>
      <c r="O62" s="30">
        <v>4868</v>
      </c>
      <c r="P62" s="113"/>
      <c r="Q62" s="115"/>
    </row>
    <row r="63" spans="2:17" x14ac:dyDescent="0.25">
      <c r="B63" s="126">
        <v>2014</v>
      </c>
      <c r="C63" s="15" t="s">
        <v>17</v>
      </c>
      <c r="D63" s="13">
        <v>4688</v>
      </c>
      <c r="E63" s="12">
        <v>4746</v>
      </c>
      <c r="F63" s="12">
        <v>4658</v>
      </c>
      <c r="G63" s="12">
        <v>4126</v>
      </c>
      <c r="H63" s="12">
        <v>3873</v>
      </c>
      <c r="I63" s="12">
        <v>3863</v>
      </c>
      <c r="J63" s="12">
        <v>3810</v>
      </c>
      <c r="K63" s="12">
        <v>3264</v>
      </c>
      <c r="L63" s="12">
        <v>2600</v>
      </c>
      <c r="M63" s="12">
        <v>2540</v>
      </c>
      <c r="N63" s="12">
        <v>2457</v>
      </c>
      <c r="O63" s="29">
        <v>2423</v>
      </c>
      <c r="P63" s="112">
        <f>AVERAGE(D63:O64)</f>
        <v>3531.5416666666665</v>
      </c>
      <c r="Q63" s="114">
        <f>+P63/P61-1</f>
        <v>-0.1804979453710418</v>
      </c>
    </row>
    <row r="64" spans="2:17" ht="15.75" thickBot="1" x14ac:dyDescent="0.3">
      <c r="B64" s="127"/>
      <c r="C64" s="16" t="s">
        <v>18</v>
      </c>
      <c r="D64" s="10">
        <v>4698</v>
      </c>
      <c r="E64" s="9">
        <v>4780</v>
      </c>
      <c r="F64" s="9">
        <v>4584</v>
      </c>
      <c r="G64" s="9">
        <v>3969</v>
      </c>
      <c r="H64" s="9">
        <v>3733</v>
      </c>
      <c r="I64" s="9">
        <v>3855</v>
      </c>
      <c r="J64" s="9">
        <v>3516</v>
      </c>
      <c r="K64" s="9">
        <v>2874</v>
      </c>
      <c r="L64" s="9">
        <v>2619</v>
      </c>
      <c r="M64" s="9">
        <v>2462</v>
      </c>
      <c r="N64" s="9">
        <v>2299</v>
      </c>
      <c r="O64" s="30">
        <v>2320</v>
      </c>
      <c r="P64" s="113"/>
      <c r="Q64" s="115"/>
    </row>
    <row r="65" spans="2:17" x14ac:dyDescent="0.25">
      <c r="B65" s="126">
        <v>2015</v>
      </c>
      <c r="C65" s="15" t="s">
        <v>17</v>
      </c>
      <c r="D65" s="13">
        <v>2386</v>
      </c>
      <c r="E65" s="39">
        <v>2598</v>
      </c>
      <c r="F65" s="12">
        <v>2935</v>
      </c>
      <c r="G65" s="12">
        <v>2467</v>
      </c>
      <c r="H65" s="12">
        <v>2048</v>
      </c>
      <c r="I65" s="12">
        <v>1982</v>
      </c>
      <c r="J65" s="12">
        <v>1875</v>
      </c>
      <c r="K65" s="12">
        <v>1419</v>
      </c>
      <c r="L65" s="12">
        <v>1698</v>
      </c>
      <c r="M65" s="12">
        <v>2267</v>
      </c>
      <c r="N65" s="12">
        <v>2018</v>
      </c>
      <c r="O65" s="29">
        <v>1918</v>
      </c>
      <c r="P65" s="112">
        <f>AVERAGE(D65:O66)</f>
        <v>2118.0416666666665</v>
      </c>
      <c r="Q65" s="114">
        <f>+P65/P63-1</f>
        <v>-0.40025012683318195</v>
      </c>
    </row>
    <row r="66" spans="2:17" ht="15.75" thickBot="1" x14ac:dyDescent="0.3">
      <c r="B66" s="127"/>
      <c r="C66" s="16" t="s">
        <v>18</v>
      </c>
      <c r="D66" s="10">
        <v>2389</v>
      </c>
      <c r="E66" s="9">
        <v>2744</v>
      </c>
      <c r="F66" s="9">
        <v>2731</v>
      </c>
      <c r="G66" s="9">
        <v>2253</v>
      </c>
      <c r="H66" s="9">
        <v>1992</v>
      </c>
      <c r="I66" s="9">
        <v>1978</v>
      </c>
      <c r="J66" s="9">
        <v>1702</v>
      </c>
      <c r="K66" s="9">
        <v>1521</v>
      </c>
      <c r="L66" s="9">
        <v>1992</v>
      </c>
      <c r="M66" s="9">
        <v>2178</v>
      </c>
      <c r="N66" s="9">
        <v>1851</v>
      </c>
      <c r="O66" s="30">
        <v>1891</v>
      </c>
      <c r="P66" s="113"/>
      <c r="Q66" s="115"/>
    </row>
    <row r="67" spans="2:17" x14ac:dyDescent="0.25">
      <c r="B67" s="126">
        <v>2016</v>
      </c>
      <c r="C67" s="15" t="s">
        <v>17</v>
      </c>
      <c r="D67" s="13">
        <v>1890</v>
      </c>
      <c r="E67" s="12">
        <v>1792</v>
      </c>
      <c r="F67" s="12">
        <v>1802</v>
      </c>
      <c r="G67" s="12">
        <v>1721</v>
      </c>
      <c r="H67" s="12">
        <v>1676</v>
      </c>
      <c r="I67" s="12">
        <v>1867</v>
      </c>
      <c r="J67" s="12">
        <v>1938</v>
      </c>
      <c r="K67" s="12">
        <v>1965</v>
      </c>
      <c r="L67" s="12">
        <v>2224</v>
      </c>
      <c r="M67" s="12">
        <v>2209</v>
      </c>
      <c r="N67" s="12">
        <v>2329</v>
      </c>
      <c r="O67" s="29">
        <v>2570</v>
      </c>
      <c r="P67" s="112">
        <f>AVERAGE(D67:O68)</f>
        <v>2009.6666666666667</v>
      </c>
      <c r="Q67" s="114">
        <f>+P67/P65-1</f>
        <v>-5.1167548639663107E-2</v>
      </c>
    </row>
    <row r="68" spans="2:17" ht="15.75" thickBot="1" x14ac:dyDescent="0.3">
      <c r="B68" s="127"/>
      <c r="C68" s="16" t="s">
        <v>18</v>
      </c>
      <c r="D68" s="10">
        <v>1835</v>
      </c>
      <c r="E68" s="9">
        <v>1762</v>
      </c>
      <c r="F68" s="9">
        <v>1731</v>
      </c>
      <c r="G68" s="9">
        <v>1727</v>
      </c>
      <c r="H68" s="9">
        <v>1658</v>
      </c>
      <c r="I68" s="9">
        <v>1901</v>
      </c>
      <c r="J68" s="9">
        <v>1927</v>
      </c>
      <c r="K68" s="9">
        <v>2028</v>
      </c>
      <c r="L68" s="9">
        <v>2293</v>
      </c>
      <c r="M68" s="9">
        <v>2204</v>
      </c>
      <c r="N68" s="9">
        <v>2562</v>
      </c>
      <c r="O68" s="30">
        <v>2621</v>
      </c>
      <c r="P68" s="113"/>
      <c r="Q68" s="115"/>
    </row>
    <row r="69" spans="2:17" x14ac:dyDescent="0.25">
      <c r="B69" s="126">
        <v>2017</v>
      </c>
      <c r="C69" s="15" t="s">
        <v>17</v>
      </c>
      <c r="D69" s="13">
        <v>2660</v>
      </c>
      <c r="E69" s="12">
        <v>2608</v>
      </c>
      <c r="F69" s="12">
        <v>2118</v>
      </c>
      <c r="G69" s="12">
        <v>1913</v>
      </c>
      <c r="H69" s="12">
        <v>1982</v>
      </c>
      <c r="I69" s="12">
        <v>2156</v>
      </c>
      <c r="J69" s="12">
        <v>2090</v>
      </c>
      <c r="K69" s="12">
        <v>1966</v>
      </c>
      <c r="L69" s="12">
        <v>1944</v>
      </c>
      <c r="M69" s="12">
        <v>1895</v>
      </c>
      <c r="N69" s="12">
        <v>1818</v>
      </c>
      <c r="O69" s="29">
        <v>1774</v>
      </c>
      <c r="P69" s="112">
        <f>AVERAGE(D69:O70)</f>
        <v>2058.4583333333335</v>
      </c>
      <c r="Q69" s="114">
        <f>+P69/P67-1</f>
        <v>2.4278487311328645E-2</v>
      </c>
    </row>
    <row r="70" spans="2:17" ht="15.75" thickBot="1" x14ac:dyDescent="0.3">
      <c r="B70" s="127"/>
      <c r="C70" s="16" t="s">
        <v>18</v>
      </c>
      <c r="D70" s="10">
        <v>2612</v>
      </c>
      <c r="E70" s="9">
        <v>2574</v>
      </c>
      <c r="F70" s="9">
        <v>1948</v>
      </c>
      <c r="G70" s="9">
        <v>2044</v>
      </c>
      <c r="H70" s="9">
        <v>1998</v>
      </c>
      <c r="I70" s="9">
        <v>2218</v>
      </c>
      <c r="J70" s="9">
        <v>2024</v>
      </c>
      <c r="K70" s="9">
        <v>1968</v>
      </c>
      <c r="L70" s="9">
        <v>1920</v>
      </c>
      <c r="M70" s="9">
        <v>1797</v>
      </c>
      <c r="N70" s="9">
        <v>1701</v>
      </c>
      <c r="O70" s="30">
        <v>1675</v>
      </c>
      <c r="P70" s="113"/>
      <c r="Q70" s="115"/>
    </row>
    <row r="71" spans="2:17" x14ac:dyDescent="0.25">
      <c r="B71" s="126">
        <v>2018</v>
      </c>
      <c r="C71" s="15" t="s">
        <v>17</v>
      </c>
      <c r="D71" s="13">
        <v>1699</v>
      </c>
      <c r="E71" s="12">
        <v>1932</v>
      </c>
      <c r="F71" s="12">
        <v>2051</v>
      </c>
      <c r="G71" s="12">
        <v>1849</v>
      </c>
      <c r="H71" s="12">
        <v>1999</v>
      </c>
      <c r="I71" s="12">
        <v>2051</v>
      </c>
      <c r="J71" s="12">
        <v>1913</v>
      </c>
      <c r="K71" s="12">
        <v>1972</v>
      </c>
      <c r="L71" s="12">
        <v>2005</v>
      </c>
      <c r="M71" s="12">
        <v>1982</v>
      </c>
      <c r="N71" s="12">
        <v>1997</v>
      </c>
      <c r="O71" s="29">
        <v>1970</v>
      </c>
      <c r="P71" s="112">
        <f>AVERAGE(D71:O72)</f>
        <v>1949.75</v>
      </c>
      <c r="Q71" s="114">
        <f>+P71/P69-1</f>
        <v>-5.2810558063275614E-2</v>
      </c>
    </row>
    <row r="72" spans="2:17" ht="15.75" thickBot="1" x14ac:dyDescent="0.3">
      <c r="B72" s="127"/>
      <c r="C72" s="16" t="s">
        <v>18</v>
      </c>
      <c r="D72" s="10">
        <v>1818</v>
      </c>
      <c r="E72" s="9">
        <v>1832</v>
      </c>
      <c r="F72" s="9">
        <v>1887</v>
      </c>
      <c r="G72" s="9">
        <v>1913</v>
      </c>
      <c r="H72" s="9">
        <v>2047</v>
      </c>
      <c r="I72" s="9">
        <v>2003</v>
      </c>
      <c r="J72" s="9">
        <v>1959</v>
      </c>
      <c r="K72" s="9">
        <v>1951</v>
      </c>
      <c r="L72" s="9">
        <v>1980</v>
      </c>
      <c r="M72" s="9">
        <v>1977</v>
      </c>
      <c r="N72" s="9">
        <v>1965</v>
      </c>
      <c r="O72" s="30">
        <v>2042</v>
      </c>
      <c r="P72" s="113"/>
      <c r="Q72" s="115"/>
    </row>
    <row r="73" spans="2:17" x14ac:dyDescent="0.25">
      <c r="B73" s="126">
        <v>2019</v>
      </c>
      <c r="C73" s="15" t="s">
        <v>17</v>
      </c>
      <c r="D73" s="13">
        <v>2201</v>
      </c>
      <c r="E73" s="12">
        <v>2534</v>
      </c>
      <c r="F73" s="12">
        <v>2462</v>
      </c>
      <c r="G73" s="12">
        <v>2468</v>
      </c>
      <c r="H73" s="12">
        <v>2521</v>
      </c>
      <c r="I73" s="12">
        <v>2436</v>
      </c>
      <c r="J73" s="12">
        <v>2430</v>
      </c>
      <c r="K73" s="12">
        <v>2482</v>
      </c>
      <c r="L73" s="12">
        <v>2500</v>
      </c>
      <c r="M73" s="12">
        <v>2674</v>
      </c>
      <c r="N73" s="12">
        <v>2924</v>
      </c>
      <c r="O73" s="29">
        <v>3068</v>
      </c>
      <c r="P73" s="112">
        <f>AVERAGE(D73:O74)</f>
        <v>2568.6666666666665</v>
      </c>
      <c r="Q73" s="114">
        <f>+P73/P71-1</f>
        <v>0.31743385904175736</v>
      </c>
    </row>
    <row r="74" spans="2:17" ht="15.75" thickBot="1" x14ac:dyDescent="0.3">
      <c r="B74" s="127"/>
      <c r="C74" s="16" t="s">
        <v>18</v>
      </c>
      <c r="D74" s="10">
        <v>2405</v>
      </c>
      <c r="E74" s="9">
        <v>2580</v>
      </c>
      <c r="F74" s="9">
        <v>2405</v>
      </c>
      <c r="G74" s="9">
        <v>2462</v>
      </c>
      <c r="H74" s="9">
        <v>2529</v>
      </c>
      <c r="I74" s="9">
        <v>2358</v>
      </c>
      <c r="J74" s="9">
        <v>2505</v>
      </c>
      <c r="K74" s="9">
        <v>2478</v>
      </c>
      <c r="L74" s="9">
        <v>2599</v>
      </c>
      <c r="M74" s="9">
        <v>2743</v>
      </c>
      <c r="N74" s="9">
        <v>3017</v>
      </c>
      <c r="O74" s="30">
        <v>2867</v>
      </c>
      <c r="P74" s="113"/>
      <c r="Q74" s="115"/>
    </row>
    <row r="75" spans="2:17" x14ac:dyDescent="0.25">
      <c r="B75" s="126">
        <v>2020</v>
      </c>
      <c r="C75" s="15" t="s">
        <v>17</v>
      </c>
      <c r="D75" s="13">
        <v>3026</v>
      </c>
      <c r="E75" s="12">
        <v>2907</v>
      </c>
      <c r="F75" s="12">
        <v>2747</v>
      </c>
      <c r="G75" s="12">
        <v>2514</v>
      </c>
      <c r="H75" s="12">
        <v>2373</v>
      </c>
      <c r="I75" s="12">
        <v>2530</v>
      </c>
      <c r="J75" s="12">
        <v>2694</v>
      </c>
      <c r="K75" s="12">
        <v>2583</v>
      </c>
      <c r="L75" s="12">
        <v>2663</v>
      </c>
      <c r="M75" s="12">
        <v>2865</v>
      </c>
      <c r="N75" s="12">
        <v>2722</v>
      </c>
      <c r="O75" s="29">
        <v>2889</v>
      </c>
      <c r="P75" s="112">
        <f>AVERAGE(D75:O76)</f>
        <v>2717.125</v>
      </c>
      <c r="Q75" s="114">
        <f>+P75/P73-1</f>
        <v>5.7795873345445115E-2</v>
      </c>
    </row>
    <row r="76" spans="2:17" ht="15.75" thickBot="1" x14ac:dyDescent="0.3">
      <c r="B76" s="127"/>
      <c r="C76" s="16" t="s">
        <v>18</v>
      </c>
      <c r="D76" s="10">
        <v>3036</v>
      </c>
      <c r="E76" s="9">
        <v>2840</v>
      </c>
      <c r="F76" s="9">
        <v>2527</v>
      </c>
      <c r="G76" s="9">
        <v>2380</v>
      </c>
      <c r="H76" s="9">
        <v>2549</v>
      </c>
      <c r="I76" s="9">
        <v>2609</v>
      </c>
      <c r="J76" s="9">
        <v>2680</v>
      </c>
      <c r="K76" s="9">
        <v>2608</v>
      </c>
      <c r="L76" s="9">
        <v>2889</v>
      </c>
      <c r="M76" s="9">
        <v>2851</v>
      </c>
      <c r="N76" s="9">
        <v>2799</v>
      </c>
      <c r="O76" s="30">
        <v>2930</v>
      </c>
      <c r="P76" s="113"/>
      <c r="Q76" s="115"/>
    </row>
    <row r="77" spans="2:17" x14ac:dyDescent="0.25">
      <c r="B77" s="126">
        <v>2021</v>
      </c>
      <c r="C77" s="15" t="s">
        <v>17</v>
      </c>
      <c r="D77" s="13">
        <v>3044</v>
      </c>
      <c r="E77" s="12">
        <v>3198</v>
      </c>
      <c r="F77" s="12">
        <v>3302</v>
      </c>
      <c r="G77" s="12">
        <v>3367</v>
      </c>
      <c r="H77" s="12">
        <v>3433</v>
      </c>
      <c r="I77" s="12">
        <v>3415</v>
      </c>
      <c r="J77" s="12">
        <v>3126</v>
      </c>
      <c r="K77" s="12">
        <v>3020</v>
      </c>
      <c r="L77" s="12">
        <v>3274</v>
      </c>
      <c r="M77" s="12">
        <v>3315</v>
      </c>
      <c r="N77" s="12">
        <v>3627</v>
      </c>
      <c r="O77" s="29">
        <v>3721</v>
      </c>
      <c r="P77" s="112">
        <f>AVERAGE(D77:O78)</f>
        <v>3331.5416666666665</v>
      </c>
      <c r="Q77" s="114">
        <f>+P77/P75-1</f>
        <v>0.22612749382772845</v>
      </c>
    </row>
    <row r="78" spans="2:17" ht="15.75" thickBot="1" x14ac:dyDescent="0.3">
      <c r="B78" s="127"/>
      <c r="C78" s="16" t="s">
        <v>18</v>
      </c>
      <c r="D78" s="10">
        <v>3243</v>
      </c>
      <c r="E78" s="9">
        <v>3207</v>
      </c>
      <c r="F78" s="9">
        <v>3350</v>
      </c>
      <c r="G78" s="9">
        <v>3365</v>
      </c>
      <c r="H78" s="9">
        <v>3447</v>
      </c>
      <c r="I78" s="9">
        <v>3356</v>
      </c>
      <c r="J78" s="9">
        <v>2971</v>
      </c>
      <c r="K78" s="9">
        <v>3052</v>
      </c>
      <c r="L78" s="9">
        <v>3302</v>
      </c>
      <c r="M78" s="9">
        <v>3401</v>
      </c>
      <c r="N78" s="9">
        <v>3676</v>
      </c>
      <c r="O78" s="30">
        <v>3745</v>
      </c>
      <c r="P78" s="113"/>
      <c r="Q78" s="115"/>
    </row>
    <row r="79" spans="2:17" x14ac:dyDescent="0.25">
      <c r="B79" s="126">
        <v>2022</v>
      </c>
      <c r="C79" s="15" t="s">
        <v>17</v>
      </c>
      <c r="D79" s="13">
        <v>3773</v>
      </c>
      <c r="E79" s="12">
        <v>4051</v>
      </c>
      <c r="F79" s="12">
        <v>4481</v>
      </c>
      <c r="G79" s="12">
        <v>4599</v>
      </c>
      <c r="H79" s="12">
        <v>4130</v>
      </c>
      <c r="I79" s="12">
        <v>4240</v>
      </c>
      <c r="J79" s="12">
        <v>4063</v>
      </c>
      <c r="K79" s="12">
        <v>3524</v>
      </c>
      <c r="L79" s="12">
        <v>3575</v>
      </c>
      <c r="M79" s="12">
        <v>3497</v>
      </c>
      <c r="N79" s="12">
        <v>2972</v>
      </c>
      <c r="O79" s="29">
        <v>3102</v>
      </c>
      <c r="P79" s="112">
        <f>AVERAGE(D79:O80)</f>
        <v>3819.25</v>
      </c>
      <c r="Q79" s="114">
        <f>+P79/P77-1</f>
        <v>0.1463911852620785</v>
      </c>
    </row>
    <row r="80" spans="2:17" ht="15.75" thickBot="1" x14ac:dyDescent="0.3">
      <c r="B80" s="127"/>
      <c r="C80" s="16" t="s">
        <v>18</v>
      </c>
      <c r="D80" s="10">
        <v>3963</v>
      </c>
      <c r="E80" s="9">
        <v>4295</v>
      </c>
      <c r="F80" s="9">
        <v>4545</v>
      </c>
      <c r="G80" s="9">
        <v>4408</v>
      </c>
      <c r="H80" s="9">
        <v>4116</v>
      </c>
      <c r="I80" s="9">
        <v>4276</v>
      </c>
      <c r="J80" s="9">
        <v>3709</v>
      </c>
      <c r="K80" s="9">
        <v>3524</v>
      </c>
      <c r="L80" s="9">
        <v>3547</v>
      </c>
      <c r="M80" s="9">
        <v>3250</v>
      </c>
      <c r="N80" s="9">
        <v>3057</v>
      </c>
      <c r="O80" s="30">
        <v>2965</v>
      </c>
      <c r="P80" s="113"/>
      <c r="Q80" s="115"/>
    </row>
    <row r="81" spans="2:17" x14ac:dyDescent="0.25">
      <c r="B81" s="126">
        <v>2023</v>
      </c>
      <c r="C81" s="15" t="s">
        <v>17</v>
      </c>
      <c r="D81" s="13">
        <v>2838</v>
      </c>
      <c r="E81" s="12">
        <v>2829</v>
      </c>
      <c r="F81" s="12">
        <v>2739</v>
      </c>
      <c r="G81" s="12">
        <v>2579</v>
      </c>
      <c r="H81" s="12">
        <v>2787</v>
      </c>
      <c r="I81" s="12">
        <v>2755</v>
      </c>
      <c r="J81" s="40">
        <v>2525</v>
      </c>
      <c r="K81" s="83">
        <v>2454</v>
      </c>
      <c r="L81" s="40">
        <v>2286</v>
      </c>
      <c r="M81" s="13">
        <v>2558</v>
      </c>
      <c r="N81" s="12">
        <v>2323</v>
      </c>
      <c r="O81" s="29">
        <v>2671</v>
      </c>
      <c r="P81" s="112">
        <f>AVERAGE(D81:O82)</f>
        <v>2622.875</v>
      </c>
      <c r="Q81" s="114">
        <f>+P81/P79-1</f>
        <v>-0.31324867447797344</v>
      </c>
    </row>
    <row r="82" spans="2:17" ht="15.75" thickBot="1" x14ac:dyDescent="0.3">
      <c r="B82" s="127"/>
      <c r="C82" s="16" t="s">
        <v>18</v>
      </c>
      <c r="D82" s="10">
        <v>2842</v>
      </c>
      <c r="E82" s="9">
        <v>2769</v>
      </c>
      <c r="F82" s="9">
        <v>2648</v>
      </c>
      <c r="G82" s="9">
        <v>2776</v>
      </c>
      <c r="H82" s="9">
        <v>2766</v>
      </c>
      <c r="I82" s="9">
        <v>2667</v>
      </c>
      <c r="J82" s="9">
        <v>2503</v>
      </c>
      <c r="K82" s="84">
        <v>2333</v>
      </c>
      <c r="L82" s="80">
        <v>2400</v>
      </c>
      <c r="M82" s="10">
        <v>2659</v>
      </c>
      <c r="N82" s="9">
        <v>2622</v>
      </c>
      <c r="O82" s="30">
        <v>2620</v>
      </c>
      <c r="P82" s="113"/>
      <c r="Q82" s="115"/>
    </row>
    <row r="83" spans="2:17" x14ac:dyDescent="0.25">
      <c r="B83" s="126">
        <v>2024</v>
      </c>
      <c r="C83" s="15" t="s">
        <v>17</v>
      </c>
      <c r="D83" s="13">
        <v>2613</v>
      </c>
      <c r="E83" s="12">
        <v>2758</v>
      </c>
      <c r="F83" s="12">
        <v>2640</v>
      </c>
      <c r="G83" s="12">
        <v>2549</v>
      </c>
      <c r="H83" s="12">
        <v>2550</v>
      </c>
      <c r="I83" s="12">
        <v>2722</v>
      </c>
      <c r="J83" s="82">
        <v>2586</v>
      </c>
      <c r="K83" s="24">
        <v>2539</v>
      </c>
      <c r="L83" s="13">
        <v>2753</v>
      </c>
      <c r="M83" s="12">
        <v>2795</v>
      </c>
      <c r="N83" s="12">
        <v>2850</v>
      </c>
      <c r="O83" s="29">
        <v>2848</v>
      </c>
      <c r="P83" s="112">
        <f>AVERAGE(D83:O84)</f>
        <v>2686.2083333333335</v>
      </c>
      <c r="Q83" s="114">
        <f>+P83/P81-1</f>
        <v>2.414653131900435E-2</v>
      </c>
    </row>
    <row r="84" spans="2:17" ht="15.75" thickBot="1" x14ac:dyDescent="0.3">
      <c r="B84" s="127"/>
      <c r="C84" s="16" t="s">
        <v>18</v>
      </c>
      <c r="D84" s="10">
        <v>2638</v>
      </c>
      <c r="E84" s="9">
        <v>2788</v>
      </c>
      <c r="F84" s="9">
        <v>2517</v>
      </c>
      <c r="G84" s="9">
        <v>2540</v>
      </c>
      <c r="H84" s="9">
        <v>2629</v>
      </c>
      <c r="I84" s="9">
        <v>2759</v>
      </c>
      <c r="J84" s="42">
        <v>2566</v>
      </c>
      <c r="K84" s="9">
        <v>2636</v>
      </c>
      <c r="L84" s="10">
        <v>2809</v>
      </c>
      <c r="M84" s="9">
        <v>2745</v>
      </c>
      <c r="N84" s="9">
        <v>2882</v>
      </c>
      <c r="O84" s="30">
        <v>2757</v>
      </c>
      <c r="P84" s="113"/>
      <c r="Q84" s="115"/>
    </row>
    <row r="85" spans="2:17" x14ac:dyDescent="0.25">
      <c r="B85" s="38" t="s">
        <v>20</v>
      </c>
      <c r="C85" s="38"/>
      <c r="D85" s="43"/>
      <c r="E85" s="38"/>
      <c r="F85" s="38"/>
      <c r="G85" s="38"/>
      <c r="H85" s="38"/>
      <c r="I85" s="38"/>
      <c r="J85" s="38"/>
      <c r="K85" s="38"/>
      <c r="L85" s="38"/>
    </row>
    <row r="87" spans="2:17" ht="15.75" thickBot="1" x14ac:dyDescent="0.3"/>
    <row r="88" spans="2:17" ht="15.75" thickBot="1" x14ac:dyDescent="0.3">
      <c r="D88" s="17"/>
      <c r="H88" s="135" t="s">
        <v>26</v>
      </c>
      <c r="I88" s="136"/>
      <c r="J88" s="137"/>
    </row>
    <row r="89" spans="2:17" ht="15.75" thickBot="1" x14ac:dyDescent="0.3"/>
    <row r="90" spans="2:17" ht="15.75" thickBot="1" x14ac:dyDescent="0.3">
      <c r="B90" s="5" t="s">
        <v>1</v>
      </c>
      <c r="C90" s="20" t="s">
        <v>2</v>
      </c>
      <c r="D90" s="2" t="s">
        <v>3</v>
      </c>
      <c r="E90" s="3" t="s">
        <v>4</v>
      </c>
      <c r="F90" s="3" t="s">
        <v>5</v>
      </c>
      <c r="G90" s="3" t="s">
        <v>6</v>
      </c>
      <c r="H90" s="3" t="s">
        <v>7</v>
      </c>
      <c r="I90" s="3" t="s">
        <v>8</v>
      </c>
      <c r="J90" s="3" t="s">
        <v>9</v>
      </c>
      <c r="K90" s="3" t="s">
        <v>10</v>
      </c>
      <c r="L90" s="3" t="s">
        <v>11</v>
      </c>
      <c r="M90" s="3" t="s">
        <v>12</v>
      </c>
      <c r="N90" s="3" t="s">
        <v>13</v>
      </c>
      <c r="O90" s="4" t="s">
        <v>14</v>
      </c>
      <c r="P90" s="2" t="s">
        <v>15</v>
      </c>
      <c r="Q90" s="4" t="s">
        <v>16</v>
      </c>
    </row>
    <row r="91" spans="2:17" x14ac:dyDescent="0.25">
      <c r="B91" s="128">
        <v>2012</v>
      </c>
      <c r="C91" s="15" t="s">
        <v>17</v>
      </c>
      <c r="D91" s="33">
        <v>3597.5497</v>
      </c>
      <c r="E91" s="12">
        <v>3639.6741000000002</v>
      </c>
      <c r="F91" s="12">
        <v>3497.0898000000002</v>
      </c>
      <c r="G91" s="12">
        <v>3370.6095</v>
      </c>
      <c r="H91" s="12">
        <v>2939.5122000000001</v>
      </c>
      <c r="I91" s="12">
        <v>3189.1230999999998</v>
      </c>
      <c r="J91" s="12">
        <v>3060.4769000000001</v>
      </c>
      <c r="K91" s="12">
        <v>3159.0751</v>
      </c>
      <c r="L91" s="12">
        <v>3593.4205999999999</v>
      </c>
      <c r="M91" s="12">
        <v>3299.5407</v>
      </c>
      <c r="N91" s="12">
        <v>3036.6383999999998</v>
      </c>
      <c r="O91" s="29">
        <v>3371.8746999999998</v>
      </c>
      <c r="P91" s="106">
        <f>AVERAGE(D91:O92)</f>
        <v>3292.7413874999997</v>
      </c>
      <c r="Q91" s="108"/>
    </row>
    <row r="92" spans="2:17" ht="15.75" thickBot="1" x14ac:dyDescent="0.3">
      <c r="B92" s="117"/>
      <c r="C92" s="16" t="s">
        <v>18</v>
      </c>
      <c r="D92" s="32">
        <v>3775.6</v>
      </c>
      <c r="E92" s="9">
        <v>3559.0547999999999</v>
      </c>
      <c r="F92" s="9">
        <v>3113.9494</v>
      </c>
      <c r="G92" s="9">
        <v>2937.1282999999999</v>
      </c>
      <c r="H92" s="9">
        <v>2856.5517</v>
      </c>
      <c r="I92" s="9">
        <v>3117.1010999999999</v>
      </c>
      <c r="J92" s="9">
        <v>2986.4614000000001</v>
      </c>
      <c r="K92" s="9">
        <v>3400.7548999999999</v>
      </c>
      <c r="L92" s="9">
        <v>3588.8231000000001</v>
      </c>
      <c r="M92" s="9">
        <v>2990.203</v>
      </c>
      <c r="N92" s="9">
        <v>3435.6774</v>
      </c>
      <c r="O92" s="30">
        <v>3509.9034000000001</v>
      </c>
      <c r="P92" s="107"/>
      <c r="Q92" s="109"/>
    </row>
    <row r="93" spans="2:17" x14ac:dyDescent="0.25">
      <c r="B93" s="116">
        <v>2013</v>
      </c>
      <c r="C93" s="15" t="s">
        <v>17</v>
      </c>
      <c r="D93" s="13">
        <v>3457.9809</v>
      </c>
      <c r="E93" s="12">
        <v>3525.4648999999999</v>
      </c>
      <c r="F93" s="12">
        <v>3826.6779999999999</v>
      </c>
      <c r="G93" s="12">
        <v>4622.4444000000003</v>
      </c>
      <c r="H93" s="12">
        <v>4800</v>
      </c>
      <c r="I93" s="12">
        <v>4876.5517</v>
      </c>
      <c r="J93" s="12">
        <v>4394.6288000000004</v>
      </c>
      <c r="K93" s="12">
        <v>4334.5263000000004</v>
      </c>
      <c r="L93" s="12">
        <v>4257.0856999999996</v>
      </c>
      <c r="M93" s="12">
        <v>4388.9225999999999</v>
      </c>
      <c r="N93" s="12">
        <v>4379.6908999999996</v>
      </c>
      <c r="O93" s="29">
        <v>4501.3434999999999</v>
      </c>
      <c r="P93" s="106">
        <f>AVERAGE(D93:O94)</f>
        <v>4290.6652782608699</v>
      </c>
      <c r="Q93" s="108">
        <f>+P93/P91-1</f>
        <v>0.30306780075386963</v>
      </c>
    </row>
    <row r="94" spans="2:17" ht="15.75" thickBot="1" x14ac:dyDescent="0.3">
      <c r="B94" s="117"/>
      <c r="C94" s="16" t="s">
        <v>18</v>
      </c>
      <c r="D94" s="10">
        <v>3496.4059999999999</v>
      </c>
      <c r="E94" s="9">
        <v>3553.7674000000002</v>
      </c>
      <c r="F94" s="9">
        <v>4315.1036000000004</v>
      </c>
      <c r="G94" s="9">
        <v>4753.4884000000002</v>
      </c>
      <c r="H94" s="9"/>
      <c r="I94" s="9">
        <v>4577.5</v>
      </c>
      <c r="J94" s="9">
        <v>4475.4286000000002</v>
      </c>
      <c r="K94" s="9">
        <v>4374.8833000000004</v>
      </c>
      <c r="L94" s="9">
        <v>4295.0880999999999</v>
      </c>
      <c r="M94" s="9">
        <v>4325.5042000000003</v>
      </c>
      <c r="N94" s="9">
        <v>4584.1017000000002</v>
      </c>
      <c r="O94" s="30">
        <v>4568.7124000000003</v>
      </c>
      <c r="P94" s="107"/>
      <c r="Q94" s="109"/>
    </row>
    <row r="95" spans="2:17" x14ac:dyDescent="0.25">
      <c r="B95" s="116">
        <v>2014</v>
      </c>
      <c r="C95" s="15" t="s">
        <v>17</v>
      </c>
      <c r="D95" s="33">
        <v>4656.4677000000001</v>
      </c>
      <c r="E95" s="12">
        <v>4934.6875</v>
      </c>
      <c r="F95" s="12">
        <v>4837.1399000000001</v>
      </c>
      <c r="G95" s="12">
        <v>4437.8078999999998</v>
      </c>
      <c r="H95" s="12">
        <v>4195.1894000000002</v>
      </c>
      <c r="I95" s="12">
        <v>4235.7866999999997</v>
      </c>
      <c r="J95" s="12">
        <v>4226.1841999999997</v>
      </c>
      <c r="K95" s="12">
        <v>3741.8045000000002</v>
      </c>
      <c r="L95" s="12">
        <v>3274.578</v>
      </c>
      <c r="M95" s="12">
        <v>3028.0716000000002</v>
      </c>
      <c r="N95" s="12">
        <v>2728.1468</v>
      </c>
      <c r="O95" s="29">
        <v>3017.1392999999998</v>
      </c>
      <c r="P95" s="106">
        <f>AVERAGE(D95:O96)</f>
        <v>3927.4629791666666</v>
      </c>
      <c r="Q95" s="108">
        <f>+P95/P93-1</f>
        <v>-8.4649413445138211E-2</v>
      </c>
    </row>
    <row r="96" spans="2:17" ht="15.75" thickBot="1" x14ac:dyDescent="0.3">
      <c r="B96" s="117"/>
      <c r="C96" s="16" t="s">
        <v>18</v>
      </c>
      <c r="D96" s="32">
        <v>5132.8807999999999</v>
      </c>
      <c r="E96" s="9">
        <v>4845.2344000000003</v>
      </c>
      <c r="F96" s="9">
        <v>4641.0694000000003</v>
      </c>
      <c r="G96" s="9">
        <v>4273.3490000000002</v>
      </c>
      <c r="H96" s="9">
        <v>4108.3087999999998</v>
      </c>
      <c r="I96" s="9">
        <v>4381.1475</v>
      </c>
      <c r="J96" s="9">
        <v>4163.8292000000001</v>
      </c>
      <c r="K96" s="9">
        <v>3453.2873</v>
      </c>
      <c r="L96" s="9">
        <v>3077.4304000000002</v>
      </c>
      <c r="M96" s="9">
        <v>3006.7809000000002</v>
      </c>
      <c r="N96" s="9">
        <v>2861.1277</v>
      </c>
      <c r="O96" s="30">
        <v>3001.6626000000001</v>
      </c>
      <c r="P96" s="107"/>
      <c r="Q96" s="109"/>
    </row>
    <row r="97" spans="2:17" x14ac:dyDescent="0.25">
      <c r="B97" s="116">
        <v>2015</v>
      </c>
      <c r="C97" s="15" t="s">
        <v>17</v>
      </c>
      <c r="D97" s="33">
        <v>3089.7507000000001</v>
      </c>
      <c r="E97" s="12">
        <v>2635.9014999999999</v>
      </c>
      <c r="F97" s="12">
        <v>3377.1046000000001</v>
      </c>
      <c r="G97" s="12">
        <v>2787.1466</v>
      </c>
      <c r="H97" s="12">
        <v>3012.0677000000001</v>
      </c>
      <c r="I97" s="12">
        <v>3054.6574999999998</v>
      </c>
      <c r="J97" s="12">
        <v>3060.1927999999998</v>
      </c>
      <c r="K97" s="12">
        <v>2663.3092000000001</v>
      </c>
      <c r="L97" s="12">
        <v>2913.3966999999998</v>
      </c>
      <c r="M97" s="12">
        <v>3234.2507000000001</v>
      </c>
      <c r="N97" s="12">
        <v>2986.8152</v>
      </c>
      <c r="O97" s="29">
        <v>2828.9052000000001</v>
      </c>
      <c r="P97" s="106">
        <f>AVERAGE(D97:O98)</f>
        <v>2960.0159500000004</v>
      </c>
      <c r="Q97" s="108">
        <f>+P97/P95-1</f>
        <v>-0.2463287456300709</v>
      </c>
    </row>
    <row r="98" spans="2:17" ht="15.75" thickBot="1" x14ac:dyDescent="0.3">
      <c r="B98" s="117"/>
      <c r="C98" s="16" t="s">
        <v>18</v>
      </c>
      <c r="D98" s="32">
        <v>2961.3870000000002</v>
      </c>
      <c r="E98" s="9">
        <v>3054.3344999999999</v>
      </c>
      <c r="F98" s="9">
        <v>3130.1316000000002</v>
      </c>
      <c r="G98" s="9">
        <v>2887.9153999999999</v>
      </c>
      <c r="H98" s="9">
        <v>2745</v>
      </c>
      <c r="I98" s="9">
        <v>3127.7143000000001</v>
      </c>
      <c r="J98" s="9">
        <v>2613.1875</v>
      </c>
      <c r="K98" s="9">
        <v>2777.8595999999998</v>
      </c>
      <c r="L98" s="9">
        <v>3206.3285999999998</v>
      </c>
      <c r="M98" s="9">
        <v>3162.5585000000001</v>
      </c>
      <c r="N98" s="9">
        <v>2874.3874000000001</v>
      </c>
      <c r="O98" s="30">
        <v>2856.08</v>
      </c>
      <c r="P98" s="107"/>
      <c r="Q98" s="109"/>
    </row>
    <row r="99" spans="2:17" x14ac:dyDescent="0.25">
      <c r="B99" s="116">
        <v>2016</v>
      </c>
      <c r="C99" s="15" t="s">
        <v>17</v>
      </c>
      <c r="D99" s="13">
        <v>2963.5111999999999</v>
      </c>
      <c r="E99" s="12">
        <v>2806.6990999999998</v>
      </c>
      <c r="F99" s="12">
        <v>2528.1981999999998</v>
      </c>
      <c r="G99" s="12">
        <v>2777.6</v>
      </c>
      <c r="H99" s="12">
        <v>2727</v>
      </c>
      <c r="I99" s="12">
        <v>2669</v>
      </c>
      <c r="J99" s="12">
        <v>2902</v>
      </c>
      <c r="K99" s="12">
        <v>2889</v>
      </c>
      <c r="L99" s="12">
        <v>3436</v>
      </c>
      <c r="M99" s="12">
        <v>3430</v>
      </c>
      <c r="N99" s="12">
        <v>3332</v>
      </c>
      <c r="O99" s="29">
        <v>3752</v>
      </c>
      <c r="P99" s="106">
        <f>AVERAGE(D99:O100)</f>
        <v>3026.7289208333332</v>
      </c>
      <c r="Q99" s="108">
        <f>+P99/P97-1</f>
        <v>2.2538044375515209E-2</v>
      </c>
    </row>
    <row r="100" spans="2:17" ht="15.75" thickBot="1" x14ac:dyDescent="0.3">
      <c r="B100" s="117"/>
      <c r="C100" s="16" t="s">
        <v>18</v>
      </c>
      <c r="D100" s="10">
        <v>2867.3676999999998</v>
      </c>
      <c r="E100" s="9">
        <v>2535.3827999999999</v>
      </c>
      <c r="F100" s="9">
        <v>2440.873</v>
      </c>
      <c r="G100" s="9">
        <v>2635.8620999999998</v>
      </c>
      <c r="H100" s="9">
        <v>2693</v>
      </c>
      <c r="I100" s="9">
        <v>2882</v>
      </c>
      <c r="J100" s="9">
        <v>2886</v>
      </c>
      <c r="K100" s="9">
        <v>3157</v>
      </c>
      <c r="L100" s="9">
        <v>3518</v>
      </c>
      <c r="M100" s="9">
        <v>3290</v>
      </c>
      <c r="N100" s="9">
        <v>3697</v>
      </c>
      <c r="O100" s="30">
        <v>3826</v>
      </c>
      <c r="P100" s="107"/>
      <c r="Q100" s="109"/>
    </row>
    <row r="101" spans="2:17" x14ac:dyDescent="0.25">
      <c r="B101" s="116">
        <v>2017</v>
      </c>
      <c r="C101" s="15" t="s">
        <v>17</v>
      </c>
      <c r="D101" s="13">
        <v>3894</v>
      </c>
      <c r="E101" s="12">
        <v>3798</v>
      </c>
      <c r="F101" s="12">
        <v>3435</v>
      </c>
      <c r="G101" s="12">
        <v>3288</v>
      </c>
      <c r="H101" s="12">
        <v>3666</v>
      </c>
      <c r="I101" s="12">
        <v>4285</v>
      </c>
      <c r="J101" s="12">
        <v>4051</v>
      </c>
      <c r="K101" s="12">
        <v>3932</v>
      </c>
      <c r="L101" s="12">
        <v>4118</v>
      </c>
      <c r="M101" s="12">
        <v>4109</v>
      </c>
      <c r="N101" s="12">
        <v>4001</v>
      </c>
      <c r="O101" s="29">
        <v>3696</v>
      </c>
      <c r="P101" s="106">
        <f>AVERAGE(D101:O102)</f>
        <v>3833.0833333333335</v>
      </c>
      <c r="Q101" s="108">
        <f>+P101/P99-1</f>
        <v>0.26641117641879575</v>
      </c>
    </row>
    <row r="102" spans="2:17" ht="15.75" thickBot="1" x14ac:dyDescent="0.3">
      <c r="B102" s="117"/>
      <c r="C102" s="16" t="s">
        <v>18</v>
      </c>
      <c r="D102" s="10">
        <v>3940</v>
      </c>
      <c r="E102" s="9">
        <v>3590</v>
      </c>
      <c r="F102" s="9">
        <v>3406</v>
      </c>
      <c r="G102" s="9">
        <v>3462</v>
      </c>
      <c r="H102" s="9">
        <v>3726</v>
      </c>
      <c r="I102" s="9">
        <v>4121</v>
      </c>
      <c r="J102" s="9">
        <v>4112</v>
      </c>
      <c r="K102" s="9">
        <v>4005</v>
      </c>
      <c r="L102" s="9">
        <v>4032</v>
      </c>
      <c r="M102" s="9">
        <v>4107</v>
      </c>
      <c r="N102" s="9">
        <v>3831</v>
      </c>
      <c r="O102" s="30">
        <v>3389</v>
      </c>
      <c r="P102" s="107"/>
      <c r="Q102" s="109"/>
    </row>
    <row r="103" spans="2:17" x14ac:dyDescent="0.25">
      <c r="B103" s="116">
        <v>2018</v>
      </c>
      <c r="C103" s="15" t="s">
        <v>17</v>
      </c>
      <c r="D103" s="13">
        <v>3317</v>
      </c>
      <c r="E103" s="12">
        <v>3739</v>
      </c>
      <c r="F103" s="12">
        <v>3759</v>
      </c>
      <c r="G103" s="12">
        <v>3679</v>
      </c>
      <c r="H103" s="12">
        <v>4024</v>
      </c>
      <c r="I103" s="12">
        <v>3998</v>
      </c>
      <c r="J103" s="12">
        <v>3713</v>
      </c>
      <c r="K103" s="12">
        <v>3663</v>
      </c>
      <c r="L103" s="12">
        <v>3631</v>
      </c>
      <c r="M103" s="12">
        <v>3468</v>
      </c>
      <c r="N103" s="12">
        <v>3250</v>
      </c>
      <c r="O103" s="29">
        <v>3184</v>
      </c>
      <c r="P103" s="106">
        <f>AVERAGE(D103:O104)</f>
        <v>3608.9583333333335</v>
      </c>
      <c r="Q103" s="108">
        <f>+P103/P101-1</f>
        <v>-5.8471204643781083E-2</v>
      </c>
    </row>
    <row r="104" spans="2:17" ht="15.75" thickBot="1" x14ac:dyDescent="0.3">
      <c r="B104" s="117"/>
      <c r="C104" s="16" t="s">
        <v>18</v>
      </c>
      <c r="D104" s="10">
        <v>3486</v>
      </c>
      <c r="E104" s="9">
        <v>3686</v>
      </c>
      <c r="F104" s="9">
        <v>3609</v>
      </c>
      <c r="G104" s="9">
        <v>3855</v>
      </c>
      <c r="H104" s="9">
        <v>4205</v>
      </c>
      <c r="I104" s="9">
        <v>3847</v>
      </c>
      <c r="J104" s="9">
        <v>3596</v>
      </c>
      <c r="K104" s="9">
        <v>3484</v>
      </c>
      <c r="L104" s="9">
        <v>3503</v>
      </c>
      <c r="M104" s="9">
        <v>3404</v>
      </c>
      <c r="N104" s="9">
        <v>3252</v>
      </c>
      <c r="O104" s="30">
        <v>3263</v>
      </c>
      <c r="P104" s="107"/>
      <c r="Q104" s="109"/>
    </row>
    <row r="105" spans="2:17" x14ac:dyDescent="0.25">
      <c r="B105" s="116">
        <v>2019</v>
      </c>
      <c r="C105" s="15" t="s">
        <v>17</v>
      </c>
      <c r="D105" s="13">
        <v>3371</v>
      </c>
      <c r="E105" s="12">
        <v>3565</v>
      </c>
      <c r="F105" s="12">
        <v>3888</v>
      </c>
      <c r="G105" s="12">
        <v>4248</v>
      </c>
      <c r="H105" s="12">
        <v>4217</v>
      </c>
      <c r="I105" s="12">
        <v>3950</v>
      </c>
      <c r="J105" s="12">
        <v>3756</v>
      </c>
      <c r="K105" s="12">
        <v>3838</v>
      </c>
      <c r="L105" s="12">
        <v>3827</v>
      </c>
      <c r="M105" s="12">
        <v>3717</v>
      </c>
      <c r="N105" s="12">
        <v>3609</v>
      </c>
      <c r="O105" s="29">
        <v>3797</v>
      </c>
      <c r="P105" s="106">
        <f>AVERAGE(D105:O106)</f>
        <v>3863.2916666666665</v>
      </c>
      <c r="Q105" s="108">
        <f>+P105/P103-1</f>
        <v>7.0472781850718702E-2</v>
      </c>
    </row>
    <row r="106" spans="2:17" ht="15.75" thickBot="1" x14ac:dyDescent="0.3">
      <c r="B106" s="117"/>
      <c r="C106" s="16" t="s">
        <v>18</v>
      </c>
      <c r="D106" s="10">
        <v>3504</v>
      </c>
      <c r="E106" s="9">
        <v>3667</v>
      </c>
      <c r="F106" s="9">
        <v>4036</v>
      </c>
      <c r="G106" s="9">
        <v>4319</v>
      </c>
      <c r="H106" s="9">
        <v>4851</v>
      </c>
      <c r="I106" s="9">
        <v>3781</v>
      </c>
      <c r="J106" s="9">
        <v>3869</v>
      </c>
      <c r="K106" s="9">
        <v>3857</v>
      </c>
      <c r="L106" s="9">
        <v>3846</v>
      </c>
      <c r="M106" s="9">
        <v>3636</v>
      </c>
      <c r="N106" s="9">
        <v>3701</v>
      </c>
      <c r="O106" s="30">
        <v>3869</v>
      </c>
      <c r="P106" s="107"/>
      <c r="Q106" s="109"/>
    </row>
    <row r="107" spans="2:17" x14ac:dyDescent="0.25">
      <c r="B107" s="116">
        <v>2020</v>
      </c>
      <c r="C107" s="15" t="s">
        <v>17</v>
      </c>
      <c r="D107" s="13">
        <v>4015</v>
      </c>
      <c r="E107" s="12">
        <v>4302</v>
      </c>
      <c r="F107" s="12">
        <v>4285</v>
      </c>
      <c r="G107" s="12">
        <v>4395</v>
      </c>
      <c r="H107" s="12">
        <v>4115</v>
      </c>
      <c r="I107" s="12">
        <v>3520</v>
      </c>
      <c r="J107" s="12">
        <v>3762</v>
      </c>
      <c r="K107" s="12">
        <v>3568</v>
      </c>
      <c r="L107" s="12">
        <v>3428</v>
      </c>
      <c r="M107" s="12">
        <v>3694</v>
      </c>
      <c r="N107" s="12">
        <v>3786</v>
      </c>
      <c r="O107" s="29">
        <v>3734</v>
      </c>
      <c r="P107" s="106">
        <f>AVERAGE(D107:O108)</f>
        <v>3908.625</v>
      </c>
      <c r="Q107" s="108">
        <f>+P107/P105-1</f>
        <v>1.1734380224118102E-2</v>
      </c>
    </row>
    <row r="108" spans="2:17" ht="15.75" thickBot="1" x14ac:dyDescent="0.3">
      <c r="B108" s="117"/>
      <c r="C108" s="16" t="s">
        <v>18</v>
      </c>
      <c r="D108" s="10">
        <v>4048</v>
      </c>
      <c r="E108" s="9">
        <v>4526</v>
      </c>
      <c r="F108" s="9">
        <v>4398</v>
      </c>
      <c r="G108" s="9">
        <v>4480</v>
      </c>
      <c r="H108" s="9">
        <v>3864</v>
      </c>
      <c r="I108" s="9">
        <v>3631</v>
      </c>
      <c r="J108" s="9">
        <v>3803</v>
      </c>
      <c r="K108" s="9">
        <v>3442</v>
      </c>
      <c r="L108" s="9">
        <v>3674</v>
      </c>
      <c r="M108" s="9">
        <v>3803</v>
      </c>
      <c r="N108" s="9">
        <v>3641</v>
      </c>
      <c r="O108" s="30">
        <v>3893</v>
      </c>
      <c r="P108" s="107"/>
      <c r="Q108" s="109"/>
    </row>
    <row r="109" spans="2:17" x14ac:dyDescent="0.25">
      <c r="B109" s="126">
        <v>2021</v>
      </c>
      <c r="C109" s="15" t="s">
        <v>17</v>
      </c>
      <c r="D109" s="13">
        <v>4078</v>
      </c>
      <c r="E109" s="12">
        <v>4178</v>
      </c>
      <c r="F109" s="12">
        <v>4280</v>
      </c>
      <c r="G109" s="12">
        <v>4393</v>
      </c>
      <c r="H109" s="12">
        <v>4274</v>
      </c>
      <c r="I109" s="12">
        <v>4324</v>
      </c>
      <c r="J109" s="12">
        <v>3949</v>
      </c>
      <c r="K109" s="12">
        <v>4065</v>
      </c>
      <c r="L109" s="12">
        <v>4328</v>
      </c>
      <c r="M109" s="12">
        <v>4297</v>
      </c>
      <c r="N109" s="12">
        <v>5058</v>
      </c>
      <c r="O109" s="29">
        <v>5220</v>
      </c>
      <c r="P109" s="112">
        <f>AVERAGE(D109:O110)</f>
        <v>4393.25</v>
      </c>
      <c r="Q109" s="114">
        <f>+P109/P107-1</f>
        <v>0.12398861492212743</v>
      </c>
    </row>
    <row r="110" spans="2:17" ht="15.75" thickBot="1" x14ac:dyDescent="0.3">
      <c r="B110" s="127"/>
      <c r="C110" s="16" t="s">
        <v>18</v>
      </c>
      <c r="D110" s="10">
        <v>4082</v>
      </c>
      <c r="E110" s="9">
        <v>4268</v>
      </c>
      <c r="F110" s="9">
        <v>4250</v>
      </c>
      <c r="G110" s="9">
        <v>4436</v>
      </c>
      <c r="H110" s="9">
        <v>4321</v>
      </c>
      <c r="I110" s="9">
        <v>4328</v>
      </c>
      <c r="J110" s="9">
        <v>4022</v>
      </c>
      <c r="K110" s="9">
        <v>4184</v>
      </c>
      <c r="L110" s="9">
        <v>4274</v>
      </c>
      <c r="M110" s="9">
        <v>4426</v>
      </c>
      <c r="N110" s="9">
        <v>5162</v>
      </c>
      <c r="O110" s="30">
        <v>5241</v>
      </c>
      <c r="P110" s="113"/>
      <c r="Q110" s="115"/>
    </row>
    <row r="111" spans="2:17" x14ac:dyDescent="0.25">
      <c r="B111" s="126">
        <v>2022</v>
      </c>
      <c r="C111" s="15" t="s">
        <v>17</v>
      </c>
      <c r="D111" s="13">
        <v>5487</v>
      </c>
      <c r="E111" s="12">
        <v>5684</v>
      </c>
      <c r="F111" s="12">
        <v>6394</v>
      </c>
      <c r="G111" s="12">
        <v>6472</v>
      </c>
      <c r="H111" s="12">
        <v>5652</v>
      </c>
      <c r="I111" s="12">
        <v>5365</v>
      </c>
      <c r="J111" s="12">
        <v>4908</v>
      </c>
      <c r="K111" s="12">
        <v>4798</v>
      </c>
      <c r="L111" s="12">
        <v>5046</v>
      </c>
      <c r="M111" s="12">
        <v>4966</v>
      </c>
      <c r="N111" s="12">
        <v>4802</v>
      </c>
      <c r="O111" s="29">
        <v>4826</v>
      </c>
      <c r="P111" s="112">
        <f>AVERAGE(D111:O112)</f>
        <v>5342.791666666667</v>
      </c>
      <c r="Q111" s="114">
        <f>+P111/P109-1</f>
        <v>0.21613649727802131</v>
      </c>
    </row>
    <row r="112" spans="2:17" ht="15.75" thickBot="1" x14ac:dyDescent="0.3">
      <c r="B112" s="127"/>
      <c r="C112" s="16" t="s">
        <v>18</v>
      </c>
      <c r="D112" s="10">
        <v>5546</v>
      </c>
      <c r="E112" s="9">
        <v>5881</v>
      </c>
      <c r="F112" s="9">
        <v>6412</v>
      </c>
      <c r="G112" s="9">
        <v>6185</v>
      </c>
      <c r="H112" s="9">
        <v>5635</v>
      </c>
      <c r="I112" s="9">
        <v>4875</v>
      </c>
      <c r="J112" s="9">
        <v>4825</v>
      </c>
      <c r="K112" s="9">
        <v>5005</v>
      </c>
      <c r="L112" s="9">
        <v>5147</v>
      </c>
      <c r="M112" s="9">
        <v>4769</v>
      </c>
      <c r="N112" s="9">
        <v>4746</v>
      </c>
      <c r="O112" s="30">
        <v>4801</v>
      </c>
      <c r="P112" s="113"/>
      <c r="Q112" s="115"/>
    </row>
    <row r="113" spans="2:17" x14ac:dyDescent="0.25">
      <c r="B113" s="126">
        <v>2023</v>
      </c>
      <c r="C113" s="15" t="s">
        <v>17</v>
      </c>
      <c r="D113" s="13">
        <v>4690</v>
      </c>
      <c r="E113" s="12">
        <v>4980</v>
      </c>
      <c r="F113" s="12">
        <v>4509</v>
      </c>
      <c r="G113" s="12">
        <v>4167</v>
      </c>
      <c r="H113" s="12">
        <v>4561</v>
      </c>
      <c r="I113" s="12">
        <v>4668</v>
      </c>
      <c r="J113" s="12">
        <v>4386</v>
      </c>
      <c r="K113" s="12">
        <v>3910</v>
      </c>
      <c r="L113" s="12">
        <v>4102</v>
      </c>
      <c r="M113" s="12">
        <v>3853</v>
      </c>
      <c r="N113" s="12">
        <v>4042</v>
      </c>
      <c r="O113" s="29">
        <v>3986</v>
      </c>
      <c r="P113" s="112">
        <f>AVERAGE(D113:O114)</f>
        <v>4295.833333333333</v>
      </c>
      <c r="Q113" s="114">
        <f>+P113/P111-1</f>
        <v>-0.19595716970684807</v>
      </c>
    </row>
    <row r="114" spans="2:17" ht="15.75" thickBot="1" x14ac:dyDescent="0.3">
      <c r="B114" s="127"/>
      <c r="C114" s="16" t="s">
        <v>18</v>
      </c>
      <c r="D114" s="10">
        <v>4871</v>
      </c>
      <c r="E114" s="9">
        <v>5086</v>
      </c>
      <c r="F114" s="9">
        <v>4052</v>
      </c>
      <c r="G114" s="9">
        <v>4411</v>
      </c>
      <c r="H114" s="9">
        <v>4407</v>
      </c>
      <c r="I114" s="9">
        <v>4533</v>
      </c>
      <c r="J114" s="9">
        <v>3955</v>
      </c>
      <c r="K114" s="9">
        <v>4127</v>
      </c>
      <c r="L114" s="9">
        <v>4044</v>
      </c>
      <c r="M114" s="9">
        <v>3858</v>
      </c>
      <c r="N114" s="9">
        <v>3637</v>
      </c>
      <c r="O114" s="30">
        <v>4265</v>
      </c>
      <c r="P114" s="113"/>
      <c r="Q114" s="115"/>
    </row>
    <row r="115" spans="2:17" x14ac:dyDescent="0.25">
      <c r="B115" s="126">
        <v>2024</v>
      </c>
      <c r="C115" s="15" t="s">
        <v>17</v>
      </c>
      <c r="D115" s="13">
        <v>4165</v>
      </c>
      <c r="E115" s="12">
        <v>4469</v>
      </c>
      <c r="F115" s="12">
        <v>4277</v>
      </c>
      <c r="G115" s="12">
        <v>4340</v>
      </c>
      <c r="H115" s="12">
        <v>4257</v>
      </c>
      <c r="I115" s="12">
        <v>4248</v>
      </c>
      <c r="J115" s="82">
        <v>3980</v>
      </c>
      <c r="K115" s="24">
        <v>4275</v>
      </c>
      <c r="L115" s="13">
        <v>4324</v>
      </c>
      <c r="M115" s="12">
        <v>4606</v>
      </c>
      <c r="N115" s="12">
        <v>4973</v>
      </c>
      <c r="O115" s="29">
        <v>4689</v>
      </c>
      <c r="P115" s="112">
        <f>+AVERAGE(D115:O116)</f>
        <v>4363.458333333333</v>
      </c>
      <c r="Q115" s="114">
        <f>+P115/P113-1</f>
        <v>1.5741998060135876E-2</v>
      </c>
    </row>
    <row r="116" spans="2:17" ht="15.75" thickBot="1" x14ac:dyDescent="0.3">
      <c r="B116" s="127"/>
      <c r="C116" s="16" t="s">
        <v>18</v>
      </c>
      <c r="D116" s="10">
        <v>4217</v>
      </c>
      <c r="E116" s="9">
        <v>4143</v>
      </c>
      <c r="F116" s="9">
        <v>4192</v>
      </c>
      <c r="G116" s="9">
        <v>3974</v>
      </c>
      <c r="H116" s="9">
        <v>4239</v>
      </c>
      <c r="I116" s="9">
        <v>4205</v>
      </c>
      <c r="J116" s="42">
        <v>4217</v>
      </c>
      <c r="K116" s="9">
        <v>4274</v>
      </c>
      <c r="L116" s="10">
        <v>4441</v>
      </c>
      <c r="M116" s="9">
        <v>4702</v>
      </c>
      <c r="N116" s="9">
        <v>4834</v>
      </c>
      <c r="O116" s="30">
        <v>4682</v>
      </c>
      <c r="P116" s="113"/>
      <c r="Q116" s="115"/>
    </row>
    <row r="117" spans="2:17" x14ac:dyDescent="0.25">
      <c r="B117" s="38" t="s">
        <v>20</v>
      </c>
      <c r="C117" s="38"/>
      <c r="D117" s="43"/>
      <c r="E117" s="38"/>
      <c r="F117" s="38"/>
      <c r="G117" s="38"/>
      <c r="H117" s="38"/>
      <c r="I117" s="38"/>
      <c r="J117" s="38"/>
      <c r="K117" s="38"/>
      <c r="L117" s="38"/>
    </row>
    <row r="118" spans="2:17" ht="15.75" thickBot="1" x14ac:dyDescent="0.3"/>
    <row r="119" spans="2:17" ht="15.75" thickBot="1" x14ac:dyDescent="0.3">
      <c r="H119" s="135" t="s">
        <v>27</v>
      </c>
      <c r="I119" s="136"/>
      <c r="J119" s="137"/>
    </row>
    <row r="120" spans="2:17" ht="15.75" thickBot="1" x14ac:dyDescent="0.3"/>
    <row r="121" spans="2:17" ht="15.75" thickBot="1" x14ac:dyDescent="0.3">
      <c r="B121" s="5" t="s">
        <v>1</v>
      </c>
      <c r="C121" s="20" t="s">
        <v>2</v>
      </c>
      <c r="D121" s="6" t="s">
        <v>3</v>
      </c>
      <c r="E121" s="7" t="s">
        <v>4</v>
      </c>
      <c r="F121" s="7" t="s">
        <v>5</v>
      </c>
      <c r="G121" s="7" t="s">
        <v>6</v>
      </c>
      <c r="H121" s="7" t="s">
        <v>7</v>
      </c>
      <c r="I121" s="7" t="s">
        <v>8</v>
      </c>
      <c r="J121" s="7" t="s">
        <v>9</v>
      </c>
      <c r="K121" s="7" t="s">
        <v>10</v>
      </c>
      <c r="L121" s="7" t="s">
        <v>11</v>
      </c>
      <c r="M121" s="7" t="s">
        <v>12</v>
      </c>
      <c r="N121" s="7" t="s">
        <v>13</v>
      </c>
      <c r="O121" s="8" t="s">
        <v>14</v>
      </c>
      <c r="P121" s="6" t="s">
        <v>15</v>
      </c>
      <c r="Q121" s="8" t="s">
        <v>16</v>
      </c>
    </row>
    <row r="122" spans="2:17" x14ac:dyDescent="0.25">
      <c r="B122" s="116">
        <v>2008</v>
      </c>
      <c r="C122" s="34" t="s">
        <v>17</v>
      </c>
      <c r="D122" s="138"/>
      <c r="E122" s="104"/>
      <c r="F122" s="104"/>
      <c r="G122" s="104"/>
      <c r="H122" s="104"/>
      <c r="I122" s="104"/>
      <c r="J122" s="104">
        <v>4329</v>
      </c>
      <c r="K122" s="104">
        <v>3843</v>
      </c>
      <c r="L122" s="104">
        <v>3306</v>
      </c>
      <c r="M122" s="104">
        <v>2917</v>
      </c>
      <c r="N122" s="104">
        <v>2585</v>
      </c>
      <c r="O122" s="110">
        <v>2223</v>
      </c>
      <c r="P122" s="106">
        <f>AVERAGE(D122:O123)</f>
        <v>3200.5</v>
      </c>
      <c r="Q122" s="108"/>
    </row>
    <row r="123" spans="2:17" ht="15.75" thickBot="1" x14ac:dyDescent="0.3">
      <c r="B123" s="117"/>
      <c r="C123" s="35" t="s">
        <v>18</v>
      </c>
      <c r="D123" s="139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11"/>
      <c r="P123" s="107"/>
      <c r="Q123" s="109"/>
    </row>
    <row r="124" spans="2:17" x14ac:dyDescent="0.25">
      <c r="B124" s="116">
        <v>2009</v>
      </c>
      <c r="C124" s="36" t="s">
        <v>17</v>
      </c>
      <c r="D124" s="138">
        <v>2017</v>
      </c>
      <c r="E124" s="104">
        <v>1851</v>
      </c>
      <c r="F124" s="104">
        <v>2158</v>
      </c>
      <c r="G124" s="104">
        <v>2235</v>
      </c>
      <c r="H124" s="104">
        <v>2144</v>
      </c>
      <c r="I124" s="104">
        <v>1886</v>
      </c>
      <c r="J124" s="104">
        <v>1829</v>
      </c>
      <c r="K124" s="104">
        <v>2301</v>
      </c>
      <c r="L124" s="104">
        <v>2858</v>
      </c>
      <c r="M124" s="104">
        <v>3022</v>
      </c>
      <c r="N124" s="104">
        <v>3593</v>
      </c>
      <c r="O124" s="110">
        <v>3669</v>
      </c>
      <c r="P124" s="106">
        <f>AVERAGE(D124:O125)</f>
        <v>2463.5833333333335</v>
      </c>
      <c r="Q124" s="108">
        <f>+P124/P122-1</f>
        <v>-0.23025048169556839</v>
      </c>
    </row>
    <row r="125" spans="2:17" ht="15.75" thickBot="1" x14ac:dyDescent="0.3">
      <c r="B125" s="117"/>
      <c r="C125" s="37" t="s">
        <v>18</v>
      </c>
      <c r="D125" s="139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11"/>
      <c r="P125" s="107"/>
      <c r="Q125" s="109"/>
    </row>
    <row r="126" spans="2:17" x14ac:dyDescent="0.25">
      <c r="B126" s="116">
        <v>2010</v>
      </c>
      <c r="C126" s="34" t="s">
        <v>17</v>
      </c>
      <c r="D126" s="138">
        <v>3472</v>
      </c>
      <c r="E126" s="104">
        <v>3369</v>
      </c>
      <c r="F126" s="104">
        <v>3259</v>
      </c>
      <c r="G126" s="104">
        <v>3986</v>
      </c>
      <c r="H126" s="104">
        <v>3981</v>
      </c>
      <c r="I126" s="104">
        <v>3880</v>
      </c>
      <c r="J126" s="104">
        <v>3344</v>
      </c>
      <c r="K126" s="104">
        <v>3080</v>
      </c>
      <c r="L126" s="40">
        <v>3562</v>
      </c>
      <c r="M126" s="40">
        <v>3591</v>
      </c>
      <c r="N126" s="40">
        <v>3542</v>
      </c>
      <c r="O126" s="67">
        <v>3594</v>
      </c>
      <c r="P126" s="106">
        <f>AVERAGE(D126:O127)</f>
        <v>3565.0625</v>
      </c>
      <c r="Q126" s="108">
        <f>+P126/P124-1</f>
        <v>0.44710448871900677</v>
      </c>
    </row>
    <row r="127" spans="2:17" ht="15.75" thickBot="1" x14ac:dyDescent="0.3">
      <c r="B127" s="117"/>
      <c r="C127" s="35" t="s">
        <v>19</v>
      </c>
      <c r="D127" s="139"/>
      <c r="E127" s="105"/>
      <c r="F127" s="105"/>
      <c r="G127" s="105"/>
      <c r="H127" s="105"/>
      <c r="I127" s="105"/>
      <c r="J127" s="105"/>
      <c r="K127" s="105"/>
      <c r="L127" s="9">
        <v>3663</v>
      </c>
      <c r="M127" s="9">
        <v>3506</v>
      </c>
      <c r="N127" s="9">
        <v>3522</v>
      </c>
      <c r="O127" s="30">
        <v>3690</v>
      </c>
      <c r="P127" s="107"/>
      <c r="Q127" s="109"/>
    </row>
    <row r="128" spans="2:17" x14ac:dyDescent="0.25">
      <c r="B128" s="116">
        <v>2011</v>
      </c>
      <c r="C128" s="27" t="s">
        <v>17</v>
      </c>
      <c r="D128" s="31">
        <v>3908</v>
      </c>
      <c r="E128" s="24">
        <v>4246</v>
      </c>
      <c r="F128" s="24">
        <v>4826</v>
      </c>
      <c r="G128" s="24">
        <v>4280</v>
      </c>
      <c r="H128" s="24">
        <v>4367</v>
      </c>
      <c r="I128" s="24">
        <v>4306</v>
      </c>
      <c r="J128" s="24">
        <v>4017</v>
      </c>
      <c r="K128" s="24">
        <v>3716</v>
      </c>
      <c r="L128" s="24">
        <v>3580</v>
      </c>
      <c r="M128" s="24">
        <v>3449</v>
      </c>
      <c r="N128" s="24">
        <v>3511</v>
      </c>
      <c r="O128" s="29">
        <v>3737</v>
      </c>
      <c r="P128" s="106">
        <f>AVERAGE(D128:O129)</f>
        <v>3983</v>
      </c>
      <c r="Q128" s="108">
        <f>+P128/P126-1</f>
        <v>0.11723146508651672</v>
      </c>
    </row>
    <row r="129" spans="2:17" ht="15.75" thickBot="1" x14ac:dyDescent="0.3">
      <c r="B129" s="117"/>
      <c r="C129" s="26" t="s">
        <v>18</v>
      </c>
      <c r="D129" s="32">
        <v>3960</v>
      </c>
      <c r="E129" s="9">
        <v>4540</v>
      </c>
      <c r="F129" s="9">
        <v>4443</v>
      </c>
      <c r="G129" s="9">
        <v>4293</v>
      </c>
      <c r="H129" s="9">
        <v>4443</v>
      </c>
      <c r="I129" s="9">
        <v>4324</v>
      </c>
      <c r="J129" s="9">
        <v>3796</v>
      </c>
      <c r="K129" s="9">
        <v>3660</v>
      </c>
      <c r="L129" s="9">
        <v>3345</v>
      </c>
      <c r="M129" s="9">
        <v>3540</v>
      </c>
      <c r="N129" s="9">
        <v>3617</v>
      </c>
      <c r="O129" s="30">
        <v>3688</v>
      </c>
      <c r="P129" s="107"/>
      <c r="Q129" s="109"/>
    </row>
    <row r="130" spans="2:17" x14ac:dyDescent="0.25">
      <c r="B130" s="116">
        <v>2012</v>
      </c>
      <c r="C130" s="28" t="s">
        <v>17</v>
      </c>
      <c r="D130" s="33">
        <v>3654</v>
      </c>
      <c r="E130" s="12">
        <v>3666</v>
      </c>
      <c r="F130" s="12">
        <v>3576</v>
      </c>
      <c r="G130" s="12">
        <v>3277</v>
      </c>
      <c r="H130" s="12">
        <v>2843</v>
      </c>
      <c r="I130" s="12">
        <v>2899</v>
      </c>
      <c r="J130" s="12">
        <v>2787</v>
      </c>
      <c r="K130" s="12">
        <v>2797</v>
      </c>
      <c r="L130" s="12">
        <v>3174</v>
      </c>
      <c r="M130" s="12">
        <v>3285</v>
      </c>
      <c r="N130" s="12">
        <v>3387</v>
      </c>
      <c r="O130" s="65">
        <v>3290</v>
      </c>
      <c r="P130" s="106">
        <f>AVERAGE(D130:O131)</f>
        <v>3209.875</v>
      </c>
      <c r="Q130" s="108">
        <f>+P130/P128-1</f>
        <v>-0.19410620135576195</v>
      </c>
    </row>
    <row r="131" spans="2:17" ht="15.75" thickBot="1" x14ac:dyDescent="0.3">
      <c r="B131" s="117"/>
      <c r="C131" s="26" t="s">
        <v>18</v>
      </c>
      <c r="D131" s="32">
        <v>3701</v>
      </c>
      <c r="E131" s="9">
        <v>3545</v>
      </c>
      <c r="F131" s="9">
        <v>3396</v>
      </c>
      <c r="G131" s="9">
        <v>2983</v>
      </c>
      <c r="H131" s="9">
        <v>2618</v>
      </c>
      <c r="I131" s="9">
        <v>3042</v>
      </c>
      <c r="J131" s="9">
        <v>2756</v>
      </c>
      <c r="K131" s="9">
        <v>3054</v>
      </c>
      <c r="L131" s="9">
        <v>3249</v>
      </c>
      <c r="M131" s="9">
        <v>3399</v>
      </c>
      <c r="N131" s="9">
        <v>3348</v>
      </c>
      <c r="O131" s="30">
        <v>3311</v>
      </c>
      <c r="P131" s="107"/>
      <c r="Q131" s="109"/>
    </row>
    <row r="132" spans="2:17" x14ac:dyDescent="0.25">
      <c r="B132" s="116">
        <v>2013</v>
      </c>
      <c r="C132" s="15" t="s">
        <v>17</v>
      </c>
      <c r="D132" s="13">
        <v>3357</v>
      </c>
      <c r="E132" s="12">
        <v>3598</v>
      </c>
      <c r="F132" s="12">
        <v>4216</v>
      </c>
      <c r="G132" s="12">
        <v>4966</v>
      </c>
      <c r="H132" s="12">
        <v>4597</v>
      </c>
      <c r="I132" s="12">
        <v>4443</v>
      </c>
      <c r="J132" s="12">
        <v>4643</v>
      </c>
      <c r="K132" s="12">
        <v>4847</v>
      </c>
      <c r="L132" s="12">
        <v>4891</v>
      </c>
      <c r="M132" s="12">
        <v>4890</v>
      </c>
      <c r="N132" s="12">
        <v>4797</v>
      </c>
      <c r="O132" s="29">
        <v>4973</v>
      </c>
      <c r="P132" s="106">
        <f>AVERAGE(D132:O133)</f>
        <v>4564.416666666667</v>
      </c>
      <c r="Q132" s="108">
        <f>+P132/P130-1</f>
        <v>0.42199202980386064</v>
      </c>
    </row>
    <row r="133" spans="2:17" ht="15.75" thickBot="1" x14ac:dyDescent="0.3">
      <c r="B133" s="117"/>
      <c r="C133" s="16" t="s">
        <v>18</v>
      </c>
      <c r="D133" s="10">
        <v>3442</v>
      </c>
      <c r="E133" s="9">
        <v>3756</v>
      </c>
      <c r="F133" s="9">
        <v>4683</v>
      </c>
      <c r="G133" s="9">
        <v>4968</v>
      </c>
      <c r="H133" s="9">
        <v>4549</v>
      </c>
      <c r="I133" s="9">
        <v>4598</v>
      </c>
      <c r="J133" s="9">
        <v>4828</v>
      </c>
      <c r="K133" s="9">
        <v>4941</v>
      </c>
      <c r="L133" s="9">
        <v>4880</v>
      </c>
      <c r="M133" s="9">
        <v>4888</v>
      </c>
      <c r="N133" s="9">
        <v>4805</v>
      </c>
      <c r="O133" s="30">
        <v>4990</v>
      </c>
      <c r="P133" s="107"/>
      <c r="Q133" s="109"/>
    </row>
    <row r="134" spans="2:17" x14ac:dyDescent="0.25">
      <c r="B134" s="116">
        <v>2014</v>
      </c>
      <c r="C134" s="15" t="s">
        <v>17</v>
      </c>
      <c r="D134" s="13">
        <v>4943</v>
      </c>
      <c r="E134" s="12">
        <v>5042</v>
      </c>
      <c r="F134" s="12">
        <v>4794</v>
      </c>
      <c r="G134" s="12">
        <v>4124</v>
      </c>
      <c r="H134" s="12">
        <v>3950</v>
      </c>
      <c r="I134" s="12">
        <v>3756</v>
      </c>
      <c r="J134" s="12">
        <v>3595</v>
      </c>
      <c r="K134" s="12">
        <v>3025</v>
      </c>
      <c r="L134" s="12">
        <v>2787</v>
      </c>
      <c r="M134" s="12">
        <v>2599</v>
      </c>
      <c r="N134" s="12">
        <v>2649</v>
      </c>
      <c r="O134" s="29">
        <v>2513</v>
      </c>
      <c r="P134" s="106">
        <f>AVERAGE(D134:O135)</f>
        <v>3625.9166666666665</v>
      </c>
      <c r="Q134" s="108">
        <f>+P134/P132-1</f>
        <v>-0.20561225421284213</v>
      </c>
    </row>
    <row r="135" spans="2:17" ht="15.75" thickBot="1" x14ac:dyDescent="0.3">
      <c r="B135" s="117"/>
      <c r="C135" s="16" t="s">
        <v>18</v>
      </c>
      <c r="D135" s="10">
        <v>5025</v>
      </c>
      <c r="E135" s="9">
        <v>5016</v>
      </c>
      <c r="F135" s="9">
        <v>4563</v>
      </c>
      <c r="G135" s="9">
        <v>4047</v>
      </c>
      <c r="H135" s="9">
        <v>3873</v>
      </c>
      <c r="I135" s="9">
        <v>3807</v>
      </c>
      <c r="J135" s="9">
        <v>3309</v>
      </c>
      <c r="K135" s="9">
        <v>3000</v>
      </c>
      <c r="L135" s="9">
        <v>2795</v>
      </c>
      <c r="M135" s="9">
        <v>2640</v>
      </c>
      <c r="N135" s="9">
        <v>2561</v>
      </c>
      <c r="O135" s="30">
        <v>2609</v>
      </c>
      <c r="P135" s="107"/>
      <c r="Q135" s="109"/>
    </row>
    <row r="136" spans="2:17" x14ac:dyDescent="0.25">
      <c r="B136" s="116">
        <v>2015</v>
      </c>
      <c r="C136" s="15" t="s">
        <v>17</v>
      </c>
      <c r="D136" s="13">
        <v>2709</v>
      </c>
      <c r="E136" s="12">
        <v>3042</v>
      </c>
      <c r="F136" s="12">
        <v>3374</v>
      </c>
      <c r="G136" s="12">
        <v>2746</v>
      </c>
      <c r="H136" s="12">
        <v>2515</v>
      </c>
      <c r="I136" s="12">
        <v>2412</v>
      </c>
      <c r="J136" s="12">
        <v>2276</v>
      </c>
      <c r="K136" s="12">
        <v>1815</v>
      </c>
      <c r="L136" s="12">
        <v>2226</v>
      </c>
      <c r="M136" s="12">
        <v>2834</v>
      </c>
      <c r="N136" s="12">
        <v>2569</v>
      </c>
      <c r="O136" s="29">
        <v>2419</v>
      </c>
      <c r="P136" s="106">
        <f>AVERAGE(D136:O137)</f>
        <v>2577.5</v>
      </c>
      <c r="Q136" s="108">
        <f>+P136/P134-1</f>
        <v>-0.28914527360897246</v>
      </c>
    </row>
    <row r="137" spans="2:17" ht="15.75" thickBot="1" x14ac:dyDescent="0.3">
      <c r="B137" s="117"/>
      <c r="C137" s="16" t="s">
        <v>18</v>
      </c>
      <c r="D137" s="10">
        <v>2758</v>
      </c>
      <c r="E137" s="9">
        <v>3366</v>
      </c>
      <c r="F137" s="9">
        <v>3136</v>
      </c>
      <c r="G137" s="9">
        <v>2620</v>
      </c>
      <c r="H137" s="9">
        <v>2472</v>
      </c>
      <c r="I137" s="9">
        <v>2409</v>
      </c>
      <c r="J137" s="9">
        <v>2082</v>
      </c>
      <c r="K137" s="9">
        <v>1974</v>
      </c>
      <c r="L137" s="9">
        <v>2568</v>
      </c>
      <c r="M137" s="9">
        <v>2735</v>
      </c>
      <c r="N137" s="9">
        <v>2345</v>
      </c>
      <c r="O137" s="30">
        <v>2458</v>
      </c>
      <c r="P137" s="107"/>
      <c r="Q137" s="109"/>
    </row>
    <row r="138" spans="2:17" x14ac:dyDescent="0.25">
      <c r="B138" s="116">
        <v>2016</v>
      </c>
      <c r="C138" s="15" t="s">
        <v>17</v>
      </c>
      <c r="D138" s="13">
        <v>2458</v>
      </c>
      <c r="E138" s="12">
        <v>2276</v>
      </c>
      <c r="F138" s="12">
        <v>2253</v>
      </c>
      <c r="G138" s="12">
        <v>2188</v>
      </c>
      <c r="H138" s="12">
        <v>2727</v>
      </c>
      <c r="I138" s="12">
        <v>2329</v>
      </c>
      <c r="J138" s="12">
        <v>2345</v>
      </c>
      <c r="K138" s="12">
        <v>2436</v>
      </c>
      <c r="L138" s="12">
        <v>2920</v>
      </c>
      <c r="M138" s="12">
        <v>2880</v>
      </c>
      <c r="N138" s="12">
        <v>3327</v>
      </c>
      <c r="O138" s="29">
        <v>3622</v>
      </c>
      <c r="P138" s="106">
        <f>AVERAGE(D138:O139)</f>
        <v>2648.25</v>
      </c>
      <c r="Q138" s="108">
        <f>+P138/P136-1</f>
        <v>2.7449078564500518E-2</v>
      </c>
    </row>
    <row r="139" spans="2:17" ht="15.75" thickBot="1" x14ac:dyDescent="0.3">
      <c r="B139" s="117"/>
      <c r="C139" s="16" t="s">
        <v>18</v>
      </c>
      <c r="D139" s="10">
        <v>2405</v>
      </c>
      <c r="E139" s="9">
        <v>2235</v>
      </c>
      <c r="F139" s="9">
        <v>2190</v>
      </c>
      <c r="G139" s="9">
        <v>2263</v>
      </c>
      <c r="H139" s="9">
        <v>2283</v>
      </c>
      <c r="I139" s="9">
        <v>2339</v>
      </c>
      <c r="J139" s="9">
        <v>2336</v>
      </c>
      <c r="K139" s="9">
        <v>2731</v>
      </c>
      <c r="L139" s="9">
        <v>2975</v>
      </c>
      <c r="M139" s="9">
        <v>2865</v>
      </c>
      <c r="N139" s="9">
        <v>3519</v>
      </c>
      <c r="O139" s="30">
        <v>3656</v>
      </c>
      <c r="P139" s="107"/>
      <c r="Q139" s="109"/>
    </row>
    <row r="140" spans="2:17" x14ac:dyDescent="0.25">
      <c r="B140" s="116">
        <v>2017</v>
      </c>
      <c r="C140" s="15" t="s">
        <v>17</v>
      </c>
      <c r="D140" s="13">
        <v>3463</v>
      </c>
      <c r="E140" s="12">
        <v>3537</v>
      </c>
      <c r="F140" s="12">
        <v>3512</v>
      </c>
      <c r="G140" s="12">
        <v>3005</v>
      </c>
      <c r="H140" s="12">
        <v>3166</v>
      </c>
      <c r="I140" s="12">
        <v>3395</v>
      </c>
      <c r="J140" s="12">
        <v>3303</v>
      </c>
      <c r="K140" s="12">
        <v>3343</v>
      </c>
      <c r="L140" s="12">
        <v>3323</v>
      </c>
      <c r="M140" s="12">
        <v>3223</v>
      </c>
      <c r="N140" s="12">
        <v>3105</v>
      </c>
      <c r="O140" s="29">
        <v>3091</v>
      </c>
      <c r="P140" s="106">
        <f>AVERAGE(D140:O141)</f>
        <v>3295.5</v>
      </c>
      <c r="Q140" s="108">
        <f>+P140/P138-1</f>
        <v>0.24440668365902019</v>
      </c>
    </row>
    <row r="141" spans="2:17" ht="15.75" thickBot="1" x14ac:dyDescent="0.3">
      <c r="B141" s="117"/>
      <c r="C141" s="16" t="s">
        <v>18</v>
      </c>
      <c r="D141" s="10">
        <v>3517</v>
      </c>
      <c r="E141" s="9">
        <v>3474</v>
      </c>
      <c r="F141" s="9">
        <v>3512</v>
      </c>
      <c r="G141" s="9">
        <v>3139</v>
      </c>
      <c r="H141" s="9">
        <v>3313</v>
      </c>
      <c r="I141" s="9">
        <v>3434</v>
      </c>
      <c r="J141" s="9">
        <v>3387</v>
      </c>
      <c r="K141" s="9">
        <v>3339</v>
      </c>
      <c r="L141" s="9">
        <v>3368</v>
      </c>
      <c r="M141" s="9">
        <v>3204</v>
      </c>
      <c r="N141" s="9">
        <v>2970</v>
      </c>
      <c r="O141" s="30">
        <v>2969</v>
      </c>
      <c r="P141" s="107"/>
      <c r="Q141" s="109"/>
    </row>
    <row r="142" spans="2:17" x14ac:dyDescent="0.25">
      <c r="B142" s="116">
        <v>2018</v>
      </c>
      <c r="C142" s="15" t="s">
        <v>17</v>
      </c>
      <c r="D142" s="13">
        <v>3124</v>
      </c>
      <c r="E142" s="12">
        <v>3553</v>
      </c>
      <c r="F142" s="12">
        <v>3593</v>
      </c>
      <c r="G142" s="12">
        <v>3477</v>
      </c>
      <c r="H142" s="12">
        <v>3465</v>
      </c>
      <c r="I142" s="12">
        <v>3487</v>
      </c>
      <c r="J142" s="12">
        <v>3232</v>
      </c>
      <c r="K142" s="12">
        <v>3136</v>
      </c>
      <c r="L142" s="12">
        <v>2980</v>
      </c>
      <c r="M142" s="12">
        <v>2901</v>
      </c>
      <c r="N142" s="12">
        <v>2851</v>
      </c>
      <c r="O142" s="29">
        <v>2819</v>
      </c>
      <c r="P142" s="106">
        <f>AVERAGE(D142:O143)</f>
        <v>3231</v>
      </c>
      <c r="Q142" s="108">
        <f>+P142/P140-1</f>
        <v>-1.9572143832498834E-2</v>
      </c>
    </row>
    <row r="143" spans="2:17" ht="15.75" thickBot="1" x14ac:dyDescent="0.3">
      <c r="B143" s="117"/>
      <c r="C143" s="16" t="s">
        <v>18</v>
      </c>
      <c r="D143" s="10">
        <v>3310</v>
      </c>
      <c r="E143" s="9">
        <v>3623</v>
      </c>
      <c r="F143" s="9">
        <v>3632</v>
      </c>
      <c r="G143" s="9">
        <v>3587</v>
      </c>
      <c r="H143" s="9">
        <v>3637</v>
      </c>
      <c r="I143" s="9">
        <v>3481</v>
      </c>
      <c r="J143" s="9">
        <v>3222</v>
      </c>
      <c r="K143" s="9">
        <v>3044</v>
      </c>
      <c r="L143" s="9">
        <v>2934</v>
      </c>
      <c r="M143" s="9">
        <v>2885</v>
      </c>
      <c r="N143" s="9">
        <v>2727</v>
      </c>
      <c r="O143" s="30">
        <v>2844</v>
      </c>
      <c r="P143" s="107"/>
      <c r="Q143" s="109"/>
    </row>
    <row r="144" spans="2:17" x14ac:dyDescent="0.25">
      <c r="B144" s="116">
        <v>2019</v>
      </c>
      <c r="C144" s="15" t="s">
        <v>17</v>
      </c>
      <c r="D144" s="13">
        <v>2924</v>
      </c>
      <c r="E144" s="12">
        <v>3265</v>
      </c>
      <c r="F144" s="12">
        <v>3309</v>
      </c>
      <c r="G144" s="12">
        <v>3483</v>
      </c>
      <c r="H144" s="12">
        <v>3490</v>
      </c>
      <c r="I144" s="12">
        <v>3423</v>
      </c>
      <c r="J144" s="12">
        <v>3302</v>
      </c>
      <c r="K144" s="12">
        <v>3253</v>
      </c>
      <c r="L144" s="12">
        <v>3202</v>
      </c>
      <c r="M144" s="12">
        <v>3306</v>
      </c>
      <c r="N144" s="12">
        <v>3446</v>
      </c>
      <c r="O144" s="29">
        <v>3467</v>
      </c>
      <c r="P144" s="106">
        <f>AVERAGE(D144:O145)</f>
        <v>3319.75</v>
      </c>
      <c r="Q144" s="108">
        <f>+P144/P142-1</f>
        <v>2.7468276075518494E-2</v>
      </c>
    </row>
    <row r="145" spans="2:18" ht="15.75" thickBot="1" x14ac:dyDescent="0.3">
      <c r="B145" s="117"/>
      <c r="C145" s="16" t="s">
        <v>18</v>
      </c>
      <c r="D145" s="10">
        <v>3057</v>
      </c>
      <c r="E145" s="9">
        <v>3271</v>
      </c>
      <c r="F145" s="9">
        <v>3324</v>
      </c>
      <c r="G145" s="9">
        <v>3447</v>
      </c>
      <c r="H145" s="9">
        <v>3414</v>
      </c>
      <c r="I145" s="9">
        <v>3208</v>
      </c>
      <c r="J145" s="9">
        <v>3412</v>
      </c>
      <c r="K145" s="9">
        <v>3255</v>
      </c>
      <c r="L145" s="9">
        <v>3303</v>
      </c>
      <c r="M145" s="9">
        <v>3330</v>
      </c>
      <c r="N145" s="9">
        <v>3481</v>
      </c>
      <c r="O145" s="30">
        <v>3302</v>
      </c>
      <c r="P145" s="107"/>
      <c r="Q145" s="109"/>
    </row>
    <row r="146" spans="2:18" x14ac:dyDescent="0.25">
      <c r="B146" s="116">
        <v>2020</v>
      </c>
      <c r="C146" s="15" t="s">
        <v>17</v>
      </c>
      <c r="D146" s="13">
        <v>3371</v>
      </c>
      <c r="E146" s="12">
        <v>3226</v>
      </c>
      <c r="F146" s="12">
        <v>3112</v>
      </c>
      <c r="G146" s="12">
        <v>2969</v>
      </c>
      <c r="H146" s="12">
        <v>2866</v>
      </c>
      <c r="I146" s="12">
        <v>2902</v>
      </c>
      <c r="J146" s="12">
        <v>3197</v>
      </c>
      <c r="K146" s="12">
        <v>3045</v>
      </c>
      <c r="L146" s="12">
        <v>2955</v>
      </c>
      <c r="M146" s="12">
        <v>3143</v>
      </c>
      <c r="N146" s="12">
        <v>3096</v>
      </c>
      <c r="O146" s="29">
        <v>3261</v>
      </c>
      <c r="P146" s="106">
        <f>AVERAGE(D146:O147)</f>
        <v>3099.375</v>
      </c>
      <c r="Q146" s="108">
        <f>+P146/P144-1</f>
        <v>-6.6383010768883199E-2</v>
      </c>
    </row>
    <row r="147" spans="2:18" ht="15.75" thickBot="1" x14ac:dyDescent="0.3">
      <c r="B147" s="117"/>
      <c r="C147" s="16" t="s">
        <v>18</v>
      </c>
      <c r="D147" s="10">
        <v>3434</v>
      </c>
      <c r="E147" s="9">
        <v>3176</v>
      </c>
      <c r="F147" s="9">
        <v>2980</v>
      </c>
      <c r="G147" s="9">
        <v>2836</v>
      </c>
      <c r="H147" s="9">
        <v>2907</v>
      </c>
      <c r="I147" s="9">
        <v>2979</v>
      </c>
      <c r="J147" s="9">
        <v>3201</v>
      </c>
      <c r="K147" s="9">
        <v>3004</v>
      </c>
      <c r="L147" s="9">
        <v>3092</v>
      </c>
      <c r="M147" s="9">
        <v>3159</v>
      </c>
      <c r="N147" s="9">
        <v>3157</v>
      </c>
      <c r="O147" s="30">
        <v>3317</v>
      </c>
      <c r="P147" s="107"/>
      <c r="Q147" s="109"/>
    </row>
    <row r="148" spans="2:18" x14ac:dyDescent="0.25">
      <c r="B148" s="126">
        <v>2021</v>
      </c>
      <c r="C148" s="15" t="s">
        <v>17</v>
      </c>
      <c r="D148" s="13">
        <v>3420</v>
      </c>
      <c r="E148" s="12">
        <v>3614</v>
      </c>
      <c r="F148" s="12">
        <v>4231</v>
      </c>
      <c r="G148" s="12">
        <v>4081</v>
      </c>
      <c r="H148" s="12">
        <v>4162</v>
      </c>
      <c r="I148" s="12">
        <v>4128</v>
      </c>
      <c r="J148" s="12">
        <v>3924</v>
      </c>
      <c r="K148" s="12">
        <v>3784</v>
      </c>
      <c r="L148" s="12">
        <v>3927</v>
      </c>
      <c r="M148" s="12">
        <v>3977</v>
      </c>
      <c r="N148" s="12">
        <v>4207</v>
      </c>
      <c r="O148" s="29">
        <v>4290</v>
      </c>
      <c r="P148" s="112">
        <f>AVERAGE(D148:O149)</f>
        <v>3990.7083333333335</v>
      </c>
      <c r="Q148" s="114">
        <f>+P148/P146-1</f>
        <v>0.28758486253949056</v>
      </c>
    </row>
    <row r="149" spans="2:18" ht="15.75" thickBot="1" x14ac:dyDescent="0.3">
      <c r="B149" s="127"/>
      <c r="C149" s="16" t="s">
        <v>18</v>
      </c>
      <c r="D149" s="10">
        <v>3593</v>
      </c>
      <c r="E149" s="9">
        <v>3746</v>
      </c>
      <c r="F149" s="9">
        <v>4089</v>
      </c>
      <c r="G149" s="9">
        <v>4110</v>
      </c>
      <c r="H149" s="9">
        <v>4150</v>
      </c>
      <c r="I149" s="9">
        <v>4083</v>
      </c>
      <c r="J149" s="9">
        <v>3839</v>
      </c>
      <c r="K149" s="9">
        <v>3827</v>
      </c>
      <c r="L149" s="9">
        <v>4011</v>
      </c>
      <c r="M149" s="9">
        <v>4061</v>
      </c>
      <c r="N149" s="9">
        <v>4287</v>
      </c>
      <c r="O149" s="30">
        <v>4236</v>
      </c>
      <c r="P149" s="113"/>
      <c r="Q149" s="115"/>
    </row>
    <row r="150" spans="2:18" x14ac:dyDescent="0.25">
      <c r="B150" s="126">
        <v>2022</v>
      </c>
      <c r="C150" s="15" t="s">
        <v>17</v>
      </c>
      <c r="D150" s="13">
        <v>4247</v>
      </c>
      <c r="E150" s="12">
        <v>4630</v>
      </c>
      <c r="F150" s="12">
        <v>5065</v>
      </c>
      <c r="G150" s="12">
        <v>4981</v>
      </c>
      <c r="H150" s="12">
        <v>4419</v>
      </c>
      <c r="I150" s="12">
        <v>4656</v>
      </c>
      <c r="J150" s="12">
        <v>4360</v>
      </c>
      <c r="K150" s="12">
        <v>3913</v>
      </c>
      <c r="L150" s="12">
        <v>4007</v>
      </c>
      <c r="M150" s="12">
        <v>3911</v>
      </c>
      <c r="N150" s="12">
        <v>3537</v>
      </c>
      <c r="O150" s="29">
        <v>3610</v>
      </c>
      <c r="P150" s="112">
        <f>AVERAGE(D150:O151)</f>
        <v>4267.083333333333</v>
      </c>
      <c r="Q150" s="114">
        <f>+P150/P148-1</f>
        <v>6.9254622717353831E-2</v>
      </c>
    </row>
    <row r="151" spans="2:18" ht="15.75" thickBot="1" x14ac:dyDescent="0.3">
      <c r="B151" s="127"/>
      <c r="C151" s="16" t="s">
        <v>18</v>
      </c>
      <c r="D151" s="10">
        <v>4463</v>
      </c>
      <c r="E151" s="9">
        <v>4840</v>
      </c>
      <c r="F151" s="9">
        <v>5039</v>
      </c>
      <c r="G151" s="9">
        <v>4855</v>
      </c>
      <c r="H151" s="9">
        <v>4432</v>
      </c>
      <c r="I151" s="9">
        <v>4600</v>
      </c>
      <c r="J151" s="9">
        <v>4166</v>
      </c>
      <c r="K151" s="9">
        <v>3768</v>
      </c>
      <c r="L151" s="9">
        <v>4072</v>
      </c>
      <c r="M151" s="9">
        <v>3723</v>
      </c>
      <c r="N151" s="9">
        <v>3623</v>
      </c>
      <c r="O151" s="30">
        <v>3493</v>
      </c>
      <c r="P151" s="113"/>
      <c r="Q151" s="115"/>
      <c r="R151" s="68"/>
    </row>
    <row r="152" spans="2:18" x14ac:dyDescent="0.25">
      <c r="B152" s="126">
        <v>2023</v>
      </c>
      <c r="C152" s="15" t="s">
        <v>17</v>
      </c>
      <c r="D152" s="13">
        <v>3365</v>
      </c>
      <c r="E152" s="12">
        <v>3456</v>
      </c>
      <c r="F152" s="12">
        <v>3403</v>
      </c>
      <c r="G152" s="12">
        <v>3227</v>
      </c>
      <c r="H152" s="12">
        <v>3506</v>
      </c>
      <c r="I152" s="12">
        <v>3399</v>
      </c>
      <c r="J152" s="12">
        <v>3334</v>
      </c>
      <c r="K152" s="12">
        <v>3100</v>
      </c>
      <c r="L152" s="12">
        <v>2888</v>
      </c>
      <c r="M152" s="12">
        <v>3104</v>
      </c>
      <c r="N152" s="12">
        <v>3255</v>
      </c>
      <c r="O152" s="29">
        <v>3323</v>
      </c>
      <c r="P152" s="112">
        <f>AVERAGE(D152:O153)</f>
        <v>3284.8333333333335</v>
      </c>
      <c r="Q152" s="114">
        <f>+P152/P150-1</f>
        <v>-0.23019236402695042</v>
      </c>
      <c r="R152" s="68"/>
    </row>
    <row r="153" spans="2:18" ht="15.75" thickBot="1" x14ac:dyDescent="0.3">
      <c r="B153" s="127"/>
      <c r="C153" s="16" t="s">
        <v>18</v>
      </c>
      <c r="D153" s="10">
        <v>3393</v>
      </c>
      <c r="E153" s="9">
        <v>3414</v>
      </c>
      <c r="F153" s="9">
        <v>3361</v>
      </c>
      <c r="G153" s="9">
        <v>3362</v>
      </c>
      <c r="H153" s="9">
        <v>3488</v>
      </c>
      <c r="I153" s="9">
        <v>3479</v>
      </c>
      <c r="J153" s="9">
        <v>3289</v>
      </c>
      <c r="K153" s="9">
        <v>2875</v>
      </c>
      <c r="L153" s="9">
        <v>2957</v>
      </c>
      <c r="M153" s="9">
        <v>3202</v>
      </c>
      <c r="N153" s="9">
        <v>3268</v>
      </c>
      <c r="O153" s="30">
        <v>3388</v>
      </c>
      <c r="P153" s="113"/>
      <c r="Q153" s="115"/>
      <c r="R153" s="68"/>
    </row>
    <row r="154" spans="2:18" x14ac:dyDescent="0.25">
      <c r="B154" s="126">
        <v>2024</v>
      </c>
      <c r="C154" s="15" t="s">
        <v>17</v>
      </c>
      <c r="D154" s="13">
        <v>3363</v>
      </c>
      <c r="E154" s="12">
        <v>3571</v>
      </c>
      <c r="F154" s="12">
        <v>3630</v>
      </c>
      <c r="G154" s="12">
        <v>3558</v>
      </c>
      <c r="H154" s="12">
        <v>3708</v>
      </c>
      <c r="I154" s="12">
        <v>3824</v>
      </c>
      <c r="J154" s="82">
        <v>3782</v>
      </c>
      <c r="K154" s="24">
        <v>3680</v>
      </c>
      <c r="L154" s="13">
        <v>3833</v>
      </c>
      <c r="M154" s="12">
        <v>3851</v>
      </c>
      <c r="N154" s="12">
        <v>3997</v>
      </c>
      <c r="O154" s="29">
        <v>4193</v>
      </c>
      <c r="P154" s="112">
        <f>AVERAGE(D154:O155)</f>
        <v>3779.875</v>
      </c>
      <c r="Q154" s="114">
        <f>+P154/P152-1</f>
        <v>0.15070526155563435</v>
      </c>
      <c r="R154" s="68"/>
    </row>
    <row r="155" spans="2:18" ht="15.75" thickBot="1" x14ac:dyDescent="0.3">
      <c r="B155" s="127"/>
      <c r="C155" s="16" t="s">
        <v>18</v>
      </c>
      <c r="D155" s="10">
        <v>3493</v>
      </c>
      <c r="E155" s="9">
        <v>3664</v>
      </c>
      <c r="F155" s="9">
        <v>3497</v>
      </c>
      <c r="G155" s="9">
        <v>3590</v>
      </c>
      <c r="H155" s="9">
        <v>3861</v>
      </c>
      <c r="I155" s="9">
        <v>3893</v>
      </c>
      <c r="J155" s="42">
        <v>3837</v>
      </c>
      <c r="K155" s="9">
        <v>3920</v>
      </c>
      <c r="L155" s="10">
        <v>3883</v>
      </c>
      <c r="M155" s="9">
        <v>3852</v>
      </c>
      <c r="N155" s="9">
        <v>4089</v>
      </c>
      <c r="O155" s="30">
        <v>4148</v>
      </c>
      <c r="P155" s="113"/>
      <c r="Q155" s="115"/>
      <c r="R155" s="68"/>
    </row>
    <row r="156" spans="2:18" x14ac:dyDescent="0.25">
      <c r="B156" s="38" t="s">
        <v>20</v>
      </c>
      <c r="C156" s="38"/>
      <c r="D156" s="43"/>
      <c r="E156" s="38"/>
      <c r="F156" s="38"/>
      <c r="G156" s="38"/>
      <c r="H156" s="38"/>
      <c r="I156" s="38"/>
      <c r="J156" s="38"/>
      <c r="K156" s="38"/>
      <c r="L156" s="38"/>
    </row>
    <row r="157" spans="2:18" ht="15.75" thickBot="1" x14ac:dyDescent="0.3">
      <c r="P157" s="66"/>
    </row>
    <row r="158" spans="2:18" s="11" customFormat="1" ht="36.75" customHeight="1" thickBot="1" x14ac:dyDescent="0.3">
      <c r="B158" s="150" t="s">
        <v>28</v>
      </c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2"/>
    </row>
    <row r="162" spans="12:12" x14ac:dyDescent="0.25">
      <c r="L162" s="66"/>
    </row>
  </sheetData>
  <mergeCells count="264">
    <mergeCell ref="P140:P141"/>
    <mergeCell ref="Q138:Q139"/>
    <mergeCell ref="Q132:Q133"/>
    <mergeCell ref="P136:P137"/>
    <mergeCell ref="M124:M125"/>
    <mergeCell ref="Q134:Q135"/>
    <mergeCell ref="Q130:Q131"/>
    <mergeCell ref="P134:P135"/>
    <mergeCell ref="O122:O123"/>
    <mergeCell ref="N122:N123"/>
    <mergeCell ref="P128:P129"/>
    <mergeCell ref="H119:J119"/>
    <mergeCell ref="P113:P114"/>
    <mergeCell ref="Q113:Q114"/>
    <mergeCell ref="Q55:Q56"/>
    <mergeCell ref="P57:P58"/>
    <mergeCell ref="Q59:Q60"/>
    <mergeCell ref="B75:B76"/>
    <mergeCell ref="P79:P80"/>
    <mergeCell ref="Q81:Q82"/>
    <mergeCell ref="Q101:Q102"/>
    <mergeCell ref="B71:B72"/>
    <mergeCell ref="B115:B116"/>
    <mergeCell ref="P111:P112"/>
    <mergeCell ref="Q111:Q112"/>
    <mergeCell ref="B150:B151"/>
    <mergeCell ref="B154:B155"/>
    <mergeCell ref="P154:P155"/>
    <mergeCell ref="Q154:Q155"/>
    <mergeCell ref="B152:B153"/>
    <mergeCell ref="P152:P153"/>
    <mergeCell ref="Q152:Q153"/>
    <mergeCell ref="P150:P151"/>
    <mergeCell ref="Q150:Q151"/>
    <mergeCell ref="G122:G123"/>
    <mergeCell ref="H122:H123"/>
    <mergeCell ref="B148:B149"/>
    <mergeCell ref="P148:P149"/>
    <mergeCell ref="Q148:Q149"/>
    <mergeCell ref="B146:B147"/>
    <mergeCell ref="N124:N125"/>
    <mergeCell ref="Q136:Q137"/>
    <mergeCell ref="B136:B137"/>
    <mergeCell ref="Q128:Q129"/>
    <mergeCell ref="B144:B145"/>
    <mergeCell ref="P144:P145"/>
    <mergeCell ref="Q144:Q145"/>
    <mergeCell ref="B142:B143"/>
    <mergeCell ref="Q142:Q143"/>
    <mergeCell ref="B140:B141"/>
    <mergeCell ref="Q140:Q141"/>
    <mergeCell ref="E122:E123"/>
    <mergeCell ref="E124:E125"/>
    <mergeCell ref="F124:F125"/>
    <mergeCell ref="B128:B129"/>
    <mergeCell ref="P130:P131"/>
    <mergeCell ref="B130:B131"/>
    <mergeCell ref="B134:B135"/>
    <mergeCell ref="Q48:Q49"/>
    <mergeCell ref="B83:B84"/>
    <mergeCell ref="P83:P84"/>
    <mergeCell ref="Q83:Q84"/>
    <mergeCell ref="Q46:Q47"/>
    <mergeCell ref="Q79:Q80"/>
    <mergeCell ref="Q77:Q78"/>
    <mergeCell ref="K55:K56"/>
    <mergeCell ref="Q61:Q62"/>
    <mergeCell ref="B77:B78"/>
    <mergeCell ref="B73:B74"/>
    <mergeCell ref="P59:P60"/>
    <mergeCell ref="P55:P56"/>
    <mergeCell ref="B63:B64"/>
    <mergeCell ref="P77:P78"/>
    <mergeCell ref="P71:P72"/>
    <mergeCell ref="I55:I56"/>
    <mergeCell ref="B48:B49"/>
    <mergeCell ref="P48:P49"/>
    <mergeCell ref="Q16:Q17"/>
    <mergeCell ref="B138:B139"/>
    <mergeCell ref="P138:P139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24:G125"/>
    <mergeCell ref="J124:J125"/>
    <mergeCell ref="I122:I123"/>
    <mergeCell ref="Q42:Q43"/>
    <mergeCell ref="B61:B62"/>
    <mergeCell ref="Q22:Q23"/>
    <mergeCell ref="B158:Q158"/>
    <mergeCell ref="E55:E56"/>
    <mergeCell ref="B38:B39"/>
    <mergeCell ref="B30:B31"/>
    <mergeCell ref="P67:P68"/>
    <mergeCell ref="P63:P64"/>
    <mergeCell ref="P61:P62"/>
    <mergeCell ref="B26:B27"/>
    <mergeCell ref="F55:F56"/>
    <mergeCell ref="B44:B45"/>
    <mergeCell ref="B32:B33"/>
    <mergeCell ref="G55:G56"/>
    <mergeCell ref="B36:B37"/>
    <mergeCell ref="P36:P37"/>
    <mergeCell ref="P40:P41"/>
    <mergeCell ref="B40:B41"/>
    <mergeCell ref="H124:H125"/>
    <mergeCell ref="B81:B82"/>
    <mergeCell ref="B122:B123"/>
    <mergeCell ref="M122:M123"/>
    <mergeCell ref="I124:I125"/>
    <mergeCell ref="P91:P92"/>
    <mergeCell ref="D126:D127"/>
    <mergeCell ref="F122:F123"/>
    <mergeCell ref="H11:J11"/>
    <mergeCell ref="H13:J13"/>
    <mergeCell ref="H52:J52"/>
    <mergeCell ref="B22:B23"/>
    <mergeCell ref="B20:B21"/>
    <mergeCell ref="P146:P147"/>
    <mergeCell ref="Q146:Q147"/>
    <mergeCell ref="P142:P143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H88:J88"/>
    <mergeCell ref="K16:K17"/>
    <mergeCell ref="I18:I19"/>
    <mergeCell ref="B24:B25"/>
    <mergeCell ref="M16:M17"/>
    <mergeCell ref="J122:J123"/>
    <mergeCell ref="L124:L125"/>
    <mergeCell ref="D122:D123"/>
    <mergeCell ref="B93:B94"/>
    <mergeCell ref="B107:B108"/>
    <mergeCell ref="B99:B100"/>
    <mergeCell ref="B105:B106"/>
    <mergeCell ref="B97:B98"/>
    <mergeCell ref="B113:B114"/>
    <mergeCell ref="B124:B125"/>
    <mergeCell ref="D124:D125"/>
    <mergeCell ref="B111:B112"/>
    <mergeCell ref="J18:J19"/>
    <mergeCell ref="B101:B102"/>
    <mergeCell ref="B57:B58"/>
    <mergeCell ref="I20:I21"/>
    <mergeCell ref="E20:E21"/>
    <mergeCell ref="F20:F21"/>
    <mergeCell ref="G20:G21"/>
    <mergeCell ref="B95:B96"/>
    <mergeCell ref="B79:B80"/>
    <mergeCell ref="B46:B47"/>
    <mergeCell ref="B91:B92"/>
    <mergeCell ref="B103:B104"/>
    <mergeCell ref="B109:B110"/>
    <mergeCell ref="B59:B60"/>
    <mergeCell ref="D55:D56"/>
    <mergeCell ref="B55:B56"/>
    <mergeCell ref="B69:B70"/>
    <mergeCell ref="B67:B68"/>
    <mergeCell ref="K20:K21"/>
    <mergeCell ref="K18:K19"/>
    <mergeCell ref="H18:H19"/>
    <mergeCell ref="P81:P82"/>
    <mergeCell ref="P46:P47"/>
    <mergeCell ref="H55:H56"/>
    <mergeCell ref="J55:J56"/>
    <mergeCell ref="B34:B35"/>
    <mergeCell ref="B65:B66"/>
    <mergeCell ref="B42:B43"/>
    <mergeCell ref="P42:P43"/>
    <mergeCell ref="H20:H2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57:Q58"/>
    <mergeCell ref="P38:P39"/>
    <mergeCell ref="Q38:Q39"/>
    <mergeCell ref="Q107:Q108"/>
    <mergeCell ref="P126:P127"/>
    <mergeCell ref="P101:P102"/>
    <mergeCell ref="Q124:Q125"/>
    <mergeCell ref="P103:P104"/>
    <mergeCell ref="P69:P70"/>
    <mergeCell ref="P107:P108"/>
    <mergeCell ref="Q63:Q64"/>
    <mergeCell ref="P73:P74"/>
    <mergeCell ref="Q65:Q66"/>
    <mergeCell ref="Q73:Q74"/>
    <mergeCell ref="Q75:Q76"/>
    <mergeCell ref="P65:P66"/>
    <mergeCell ref="Q69:Q70"/>
    <mergeCell ref="Q67:Q68"/>
    <mergeCell ref="Q71:Q72"/>
    <mergeCell ref="P75:P76"/>
    <mergeCell ref="Q44:Q45"/>
    <mergeCell ref="P109:P110"/>
    <mergeCell ref="Q109:Q110"/>
    <mergeCell ref="H126:H127"/>
    <mergeCell ref="I126:I127"/>
    <mergeCell ref="B132:B133"/>
    <mergeCell ref="E126:E127"/>
    <mergeCell ref="B126:B127"/>
    <mergeCell ref="J126:J127"/>
    <mergeCell ref="F126:F127"/>
    <mergeCell ref="G126:G127"/>
    <mergeCell ref="P132:P133"/>
    <mergeCell ref="K122:K123"/>
    <mergeCell ref="P124:P125"/>
    <mergeCell ref="Q91:Q92"/>
    <mergeCell ref="Q126:Q127"/>
    <mergeCell ref="Q122:Q123"/>
    <mergeCell ref="Q105:Q106"/>
    <mergeCell ref="Q95:Q96"/>
    <mergeCell ref="P97:P98"/>
    <mergeCell ref="P122:P123"/>
    <mergeCell ref="Q103:Q104"/>
    <mergeCell ref="P99:P100"/>
    <mergeCell ref="P93:P94"/>
    <mergeCell ref="Q93:Q94"/>
    <mergeCell ref="Q99:Q100"/>
    <mergeCell ref="P95:P96"/>
    <mergeCell ref="O124:O125"/>
    <mergeCell ref="Q97:Q98"/>
    <mergeCell ref="K124:K125"/>
    <mergeCell ref="L122:L123"/>
    <mergeCell ref="P115:P116"/>
    <mergeCell ref="Q115:Q116"/>
    <mergeCell ref="P105:P106"/>
    <mergeCell ref="K126:K127"/>
  </mergeCells>
  <pageMargins left="0.7" right="0.7" top="0.75" bottom="0.75" header="0.3" footer="0.3"/>
  <pageSetup paperSize="9" orientation="portrait"/>
  <ignoredErrors>
    <ignoredError sqref="M57:N58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39"/>
  <sheetViews>
    <sheetView showGridLines="0" topLeftCell="A213" workbookViewId="0">
      <selection activeCell="E235" sqref="E235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41" t="s">
        <v>29</v>
      </c>
      <c r="D10" s="142"/>
      <c r="E10" s="143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70">
        <v>2024</v>
      </c>
      <c r="C230" s="71">
        <v>10</v>
      </c>
      <c r="D230" s="71">
        <v>2</v>
      </c>
      <c r="E230" s="102">
        <v>38956</v>
      </c>
      <c r="F230" s="103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70">
        <v>2024</v>
      </c>
      <c r="C232" s="71">
        <v>11</v>
      </c>
      <c r="D232" s="71">
        <v>2</v>
      </c>
      <c r="E232" s="102">
        <v>36244</v>
      </c>
      <c r="F232" s="103">
        <f>+E232/E231-1</f>
        <v>-9.5914742451154167E-3</v>
      </c>
    </row>
    <row r="233" spans="2:6" ht="15.75" thickBot="1" x14ac:dyDescent="0.3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x14ac:dyDescent="0.25">
      <c r="B234" s="47">
        <v>2024</v>
      </c>
      <c r="C234" s="48">
        <v>12</v>
      </c>
      <c r="D234" s="48">
        <v>2</v>
      </c>
      <c r="E234" s="49">
        <v>32120</v>
      </c>
      <c r="F234" s="55">
        <f>+E234/E233-1</f>
        <v>-4.4900386559619365E-2</v>
      </c>
    </row>
    <row r="239" spans="2:6" x14ac:dyDescent="0.25">
      <c r="B239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2024-12-17T14:34:42Z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