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13" documentId="8_{133EE0F5-60F3-4F5B-8D62-C787E00E349A}" xr6:coauthVersionLast="47" xr6:coauthVersionMax="47" xr10:uidLastSave="{E4054AFF-3122-49CE-8978-D372A8FCCD04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3" l="1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<sst xmlns="http://schemas.openxmlformats.org/spreadsheetml/2006/main" count="81" uniqueCount="38">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</sst>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4" formatCode="_-* #,##0.00_-;\-* #,##0.00_-;_-* &quot;-&quot;??_-;_-@_-"/>
    <numFmt numFmtId="182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3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5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174" fontId="2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6" fillId="0" borderId="0"/>
    <xf numFmtId="0" fontId="37" fillId="0" borderId="0"/>
    <xf numFmtId="9" fontId="6" fillId="0" borderId="0" applyFont="0" applyFill="0" applyBorder="0" applyAlignment="0" applyProtection="0"/>
    <xf numFmtId="0" fontId="37" fillId="0" borderId="0"/>
    <xf numFmtId="0" fontId="6" fillId="0" borderId="0"/>
    <xf numFmtId="9" fontId="6" fillId="0" borderId="0" applyFont="0" applyFill="0" applyBorder="0" applyAlignment="0" applyProtection="0"/>
    <xf numFmtId="0" fontId="38" fillId="0" borderId="0"/>
  </cellStyleXfs>
  <cellXfs count="97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workbookViewId="0">
      <selection activeCell="C33" sqref="C33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8" t="s">
        <v>0</v>
      </c>
      <c r="G9" s="89"/>
      <c r="H9" s="89"/>
      <c r="I9" s="89"/>
      <c r="J9" s="90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1" t="s">
        <v>2</v>
      </c>
      <c r="H12" s="92"/>
      <c r="I12" s="93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96">
        <v>16687880</v>
      </c>
      <c r="E16" s="96">
        <v>17621607</v>
      </c>
      <c r="F16" s="96">
        <v>18338447</v>
      </c>
      <c r="G16" s="96">
        <v>19106217</v>
      </c>
      <c r="H16" s="96">
        <v>18528102</v>
      </c>
      <c r="I16" s="96">
        <v>18848696</v>
      </c>
      <c r="J16" s="96">
        <v>18962948</v>
      </c>
      <c r="K16" s="96">
        <v>18485546</v>
      </c>
      <c r="L16" s="96">
        <v>18639439</v>
      </c>
      <c r="M16" s="96">
        <v>16840532</v>
      </c>
      <c r="N16" s="96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96">
        <v>15792277</v>
      </c>
      <c r="E17" s="96">
        <v>17950368</v>
      </c>
      <c r="F17" s="96">
        <v>17826167</v>
      </c>
      <c r="G17" s="96">
        <v>18854708</v>
      </c>
      <c r="H17" s="96">
        <v>18748371</v>
      </c>
      <c r="I17" s="96">
        <v>19972974</v>
      </c>
      <c r="J17" s="96">
        <v>19585339</v>
      </c>
      <c r="K17" s="96">
        <v>18509241</v>
      </c>
      <c r="L17" s="96">
        <v>18986811</v>
      </c>
      <c r="M17" s="96">
        <v>17653965</v>
      </c>
      <c r="N17" s="96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96">
        <v>16341135</v>
      </c>
      <c r="E18" s="96">
        <v>18865724</v>
      </c>
      <c r="F18" s="96">
        <v>19365725</v>
      </c>
      <c r="G18" s="96">
        <v>18517773</v>
      </c>
      <c r="H18" s="96">
        <v>19084495</v>
      </c>
      <c r="I18" s="96">
        <v>20256172</v>
      </c>
      <c r="J18" s="96">
        <v>19583547</v>
      </c>
      <c r="K18" s="96">
        <v>18784696</v>
      </c>
      <c r="L18" s="96">
        <v>18748211</v>
      </c>
      <c r="M18" s="96">
        <v>18385506</v>
      </c>
      <c r="N18" s="96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96">
        <v>16540772</v>
      </c>
      <c r="E19" s="96">
        <v>18922615</v>
      </c>
      <c r="F19" s="96">
        <v>18734736</v>
      </c>
      <c r="G19" s="96">
        <v>19942517</v>
      </c>
      <c r="H19" s="96">
        <v>19287179</v>
      </c>
      <c r="I19" s="96">
        <v>19973861</v>
      </c>
      <c r="J19" s="96">
        <v>20850795</v>
      </c>
      <c r="K19" s="96">
        <v>18107938</v>
      </c>
      <c r="L19" s="96">
        <v>19288888</v>
      </c>
      <c r="M19" s="96">
        <v>18501055</v>
      </c>
      <c r="N19" s="96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96">
        <v>16956513</v>
      </c>
      <c r="E20" s="96">
        <v>19209992.5</v>
      </c>
      <c r="F20" s="96">
        <v>18421118</v>
      </c>
      <c r="G20" s="96">
        <v>19945749</v>
      </c>
      <c r="H20" s="96">
        <v>19443502</v>
      </c>
      <c r="I20" s="96">
        <v>19901717.5</v>
      </c>
      <c r="J20" s="96">
        <v>21415848</v>
      </c>
      <c r="K20" s="96">
        <v>21014515</v>
      </c>
      <c r="L20" s="96">
        <v>19567711</v>
      </c>
      <c r="M20" s="96">
        <v>18201567.5</v>
      </c>
      <c r="N20" s="96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96">
        <v>16480728</v>
      </c>
      <c r="E21" s="96">
        <v>18426660</v>
      </c>
      <c r="F21" s="96">
        <v>19422685</v>
      </c>
      <c r="G21" s="96">
        <v>20488169</v>
      </c>
      <c r="H21" s="96">
        <v>18424388</v>
      </c>
      <c r="I21" s="96">
        <v>21831976</v>
      </c>
      <c r="J21" s="96">
        <v>20529450</v>
      </c>
      <c r="K21" s="96">
        <v>18758269.859999999</v>
      </c>
      <c r="L21" s="96">
        <v>19670240.649999999</v>
      </c>
      <c r="M21" s="96">
        <v>18362672</v>
      </c>
      <c r="N21" s="96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96">
        <v>16482215</v>
      </c>
      <c r="E22" s="96">
        <v>18508493</v>
      </c>
      <c r="F22" s="96">
        <v>18614152</v>
      </c>
      <c r="G22" s="96">
        <v>19646708</v>
      </c>
      <c r="H22" s="96">
        <v>19852347</v>
      </c>
      <c r="I22" s="96">
        <v>19963935</v>
      </c>
      <c r="J22" s="96">
        <v>19381015</v>
      </c>
      <c r="K22" s="96">
        <v>19322204</v>
      </c>
      <c r="L22" s="96">
        <v>19265000</v>
      </c>
      <c r="M22" s="96">
        <v>17487272</v>
      </c>
      <c r="N22" s="96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96">
        <v>15022207</v>
      </c>
      <c r="E23" s="96">
        <v>18023988.449999999</v>
      </c>
      <c r="F23" s="96">
        <v>17534045</v>
      </c>
      <c r="G23" s="96">
        <v>19150131</v>
      </c>
      <c r="H23" s="96">
        <v>18538786</v>
      </c>
      <c r="I23" s="96">
        <v>18940191</v>
      </c>
      <c r="J23" s="96">
        <v>18770268</v>
      </c>
      <c r="K23" s="96">
        <v>18326199</v>
      </c>
      <c r="L23" s="96">
        <v>18688059</v>
      </c>
      <c r="M23" s="96">
        <v>17127212</v>
      </c>
      <c r="N23" s="96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96">
        <v>15555517.5</v>
      </c>
      <c r="E24" s="96">
        <v>17476940.5</v>
      </c>
      <c r="F24" s="96">
        <v>18818869.91</v>
      </c>
      <c r="G24" s="96">
        <v>19074192.5</v>
      </c>
      <c r="H24" s="96">
        <v>19455545</v>
      </c>
      <c r="I24" s="96">
        <v>19731074.780000001</v>
      </c>
      <c r="J24" s="96">
        <v>20765211.740000002</v>
      </c>
      <c r="K24" s="96">
        <v>18833220.449999999</v>
      </c>
      <c r="L24" s="96">
        <v>18740425.490000002</v>
      </c>
      <c r="M24" s="96">
        <v>17965241.390000001</v>
      </c>
      <c r="N24" s="96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96">
        <v>15454696.140000001</v>
      </c>
      <c r="E25" s="96">
        <v>18883702.539999999</v>
      </c>
      <c r="F25" s="96">
        <v>17455839.509999998</v>
      </c>
      <c r="G25" s="96">
        <v>19785522.439999998</v>
      </c>
      <c r="H25" s="96">
        <v>18960297.59</v>
      </c>
      <c r="I25" s="96">
        <v>19058158.850000001</v>
      </c>
      <c r="J25" s="96">
        <v>19962874.699999999</v>
      </c>
      <c r="K25" s="96">
        <v>18538376</v>
      </c>
      <c r="L25" s="96">
        <v>18278821.969999999</v>
      </c>
      <c r="M25" s="96">
        <v>17524588.920000002</v>
      </c>
      <c r="N25" s="96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96">
        <v>15271484.99</v>
      </c>
      <c r="E26" s="96">
        <v>17351450.060000002</v>
      </c>
      <c r="F26" s="96">
        <v>17229228.23</v>
      </c>
      <c r="G26" s="96">
        <v>18737391.630000003</v>
      </c>
      <c r="H26" s="96">
        <v>18324647.77</v>
      </c>
      <c r="I26" s="96">
        <v>18952973.77</v>
      </c>
      <c r="J26" s="96">
        <v>18916356.800000001</v>
      </c>
      <c r="K26" s="96">
        <v>16445032.699999999</v>
      </c>
      <c r="L26" s="96">
        <v>17543656.850000001</v>
      </c>
      <c r="M26" s="96">
        <v>16520919.35</v>
      </c>
      <c r="N26" s="96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96">
        <v>14468615.42</v>
      </c>
      <c r="E27" s="96">
        <v>16003508</v>
      </c>
      <c r="F27" s="96">
        <v>16524954.16</v>
      </c>
      <c r="G27" s="96">
        <v>17497241.530000001</v>
      </c>
      <c r="H27" s="96">
        <v>16176314.439999999</v>
      </c>
      <c r="I27" s="96">
        <v>18552579.109999999</v>
      </c>
      <c r="J27" s="96">
        <v>18137615.449999999</v>
      </c>
      <c r="K27" s="96">
        <v>16196476.82</v>
      </c>
      <c r="L27" s="96">
        <v>16565954.5</v>
      </c>
      <c r="M27" s="96">
        <v>15451944.200000001</v>
      </c>
      <c r="N27" s="96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96">
        <v>14877847.9</v>
      </c>
      <c r="E28" s="96">
        <v>17694018.719999999</v>
      </c>
      <c r="F28" s="96">
        <v>17114886.189999998</v>
      </c>
      <c r="G28" s="96">
        <v>17330577.939999998</v>
      </c>
      <c r="H28" s="96">
        <v>16790479.23</v>
      </c>
      <c r="I28" s="96">
        <v>17683119.34</v>
      </c>
      <c r="J28" s="96">
        <v>16694489.060000001</v>
      </c>
      <c r="K28" s="96">
        <v>15616156.08</v>
      </c>
      <c r="L28" s="96">
        <v>17230142.609999999</v>
      </c>
      <c r="M28" s="96">
        <v>15217832.23</v>
      </c>
      <c r="N28" s="96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96">
        <v>14762960.84</v>
      </c>
      <c r="E29" s="96">
        <v>16373624.960000001</v>
      </c>
      <c r="F29" s="96">
        <v>16672513.949999999</v>
      </c>
      <c r="G29" s="96">
        <v>16263682.199999999</v>
      </c>
      <c r="H29" s="96">
        <v>16207668.17</v>
      </c>
      <c r="I29" s="96">
        <v>16453548.970000001</v>
      </c>
      <c r="J29" s="96">
        <v>15789257.34</v>
      </c>
      <c r="K29" s="96">
        <v>15550546.119999999</v>
      </c>
      <c r="L29" s="96">
        <v>14443382.41</v>
      </c>
      <c r="M29" s="96">
        <v>14288313.57</v>
      </c>
      <c r="N29" s="96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96">
        <v>12928560.880000001</v>
      </c>
      <c r="E30" s="96">
        <v>14855371.630000001</v>
      </c>
      <c r="F30" s="96">
        <v>13799753.33</v>
      </c>
      <c r="G30" s="96">
        <v>15066764.51</v>
      </c>
      <c r="H30" s="96">
        <v>14448569.92</v>
      </c>
      <c r="I30" s="96">
        <v>14427817.869999999</v>
      </c>
      <c r="J30" s="96">
        <v>13998681.02</v>
      </c>
      <c r="K30" s="96">
        <v>14053653.18</v>
      </c>
      <c r="L30" s="96">
        <v>13450736.060000001</v>
      </c>
      <c r="M30" s="96">
        <v>12330435.58</v>
      </c>
      <c r="N30" s="96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96">
        <v>11296255.57</v>
      </c>
      <c r="E31" s="96">
        <v>12927592.970000001</v>
      </c>
      <c r="F31" s="96">
        <v>11109266.279999999</v>
      </c>
      <c r="G31" s="96">
        <v>13026874.439999999</v>
      </c>
      <c r="H31" s="96">
        <v>14788052</v>
      </c>
      <c r="I31" s="96">
        <v>14949533</v>
      </c>
      <c r="J31" s="96">
        <v>15123563</v>
      </c>
      <c r="K31" s="96">
        <v>13737320.039999999</v>
      </c>
      <c r="L31" s="96">
        <v>13100254.66</v>
      </c>
      <c r="M31" s="96">
        <v>13054122</v>
      </c>
      <c r="N31" s="96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96">
        <v>12036696</v>
      </c>
      <c r="E32" s="96">
        <v>12653402</v>
      </c>
      <c r="F32" s="96">
        <v>13674080</v>
      </c>
      <c r="G32" s="96">
        <v>14544562</v>
      </c>
      <c r="H32" s="96">
        <v>12452900</v>
      </c>
      <c r="I32" s="96">
        <v>13821338</v>
      </c>
      <c r="J32" s="96">
        <v>14463790</v>
      </c>
      <c r="K32" s="96">
        <v>12641766.9</v>
      </c>
      <c r="L32" s="96">
        <v>12930241.5</v>
      </c>
      <c r="M32" s="96">
        <v>12397418.289999999</v>
      </c>
      <c r="N32" s="96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/>
      <c r="E33" s="61"/>
      <c r="F33" s="62"/>
      <c r="G33" s="16"/>
      <c r="H33" s="16"/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1" t="s">
        <v>24</v>
      </c>
      <c r="H35" s="92"/>
      <c r="I35" s="93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96">
        <v>204186269.99999997</v>
      </c>
      <c r="E39" s="96">
        <v>224503460</v>
      </c>
      <c r="F39" s="96">
        <v>232077730</v>
      </c>
      <c r="G39" s="96">
        <v>242309780</v>
      </c>
      <c r="H39" s="96">
        <v>235560860</v>
      </c>
      <c r="I39" s="96">
        <v>241286979.99999997</v>
      </c>
      <c r="J39" s="96">
        <v>241611840</v>
      </c>
      <c r="K39" s="96">
        <v>236057580.00000003</v>
      </c>
      <c r="L39" s="96">
        <v>230453830.00000003</v>
      </c>
      <c r="M39" s="96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96">
        <v>194575139.99999997</v>
      </c>
      <c r="E40" s="96">
        <v>223399280</v>
      </c>
      <c r="F40" s="96">
        <v>220227050.00000003</v>
      </c>
      <c r="G40" s="96">
        <v>232837240</v>
      </c>
      <c r="H40" s="96">
        <v>231469310</v>
      </c>
      <c r="I40" s="96">
        <v>244259690</v>
      </c>
      <c r="J40" s="96">
        <v>237811360</v>
      </c>
      <c r="K40" s="96">
        <v>227043530</v>
      </c>
      <c r="L40" s="96">
        <v>227654869.99999997</v>
      </c>
      <c r="M40" s="96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96">
        <v>195455949.99999997</v>
      </c>
      <c r="E41" s="96">
        <v>226107270.00000003</v>
      </c>
      <c r="F41" s="96">
        <v>233190040</v>
      </c>
      <c r="G41" s="96">
        <v>227897270.00000003</v>
      </c>
      <c r="H41" s="96">
        <v>232913280.00000003</v>
      </c>
      <c r="I41" s="96">
        <v>249268759.99999997</v>
      </c>
      <c r="J41" s="96">
        <v>241996540</v>
      </c>
      <c r="K41" s="96">
        <v>234564399.99999997</v>
      </c>
      <c r="L41" s="96">
        <v>236339340</v>
      </c>
      <c r="M41" s="96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96">
        <v>207627900.00000003</v>
      </c>
      <c r="E42" s="96">
        <v>239170479.99999997</v>
      </c>
      <c r="F42" s="96">
        <v>238148590</v>
      </c>
      <c r="G42" s="96">
        <v>254727030.00000003</v>
      </c>
      <c r="H42" s="96">
        <v>246365730</v>
      </c>
      <c r="I42" s="96">
        <v>255716730</v>
      </c>
      <c r="J42" s="96">
        <v>266828740</v>
      </c>
      <c r="K42" s="96">
        <v>234149819.99999997</v>
      </c>
      <c r="L42" s="96">
        <v>259023520.00000003</v>
      </c>
      <c r="M42" s="96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96">
        <v>244097700</v>
      </c>
      <c r="E43" s="96">
        <v>275573880</v>
      </c>
      <c r="F43" s="96">
        <v>274296340</v>
      </c>
      <c r="G43" s="96">
        <v>296609470.00000006</v>
      </c>
      <c r="H43" s="96">
        <v>289687260.00000006</v>
      </c>
      <c r="I43" s="96">
        <v>299355940</v>
      </c>
      <c r="J43" s="96">
        <v>320147380</v>
      </c>
      <c r="K43" s="96">
        <v>308089279.99999994</v>
      </c>
      <c r="L43" s="96">
        <v>294232350</v>
      </c>
      <c r="M43" s="96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96">
        <v>246745069.99999997</v>
      </c>
      <c r="E44" s="96">
        <v>282543050</v>
      </c>
      <c r="F44" s="96">
        <v>294107350</v>
      </c>
      <c r="G44" s="96">
        <v>313262310.00000006</v>
      </c>
      <c r="H44" s="96">
        <v>280600470.00000006</v>
      </c>
      <c r="I44" s="96">
        <v>314709860</v>
      </c>
      <c r="J44" s="96">
        <v>309617680</v>
      </c>
      <c r="K44" s="96">
        <v>280553290</v>
      </c>
      <c r="L44" s="96">
        <v>311256670</v>
      </c>
      <c r="M44" s="96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96">
        <v>257171129.99999997</v>
      </c>
      <c r="E45" s="96">
        <v>289816560</v>
      </c>
      <c r="F45" s="96">
        <v>310949610</v>
      </c>
      <c r="G45" s="96">
        <v>335651690</v>
      </c>
      <c r="H45" s="96">
        <v>333340260</v>
      </c>
      <c r="I45" s="96">
        <v>340194280</v>
      </c>
      <c r="J45" s="96">
        <v>329803500</v>
      </c>
      <c r="K45" s="96">
        <v>343839340</v>
      </c>
      <c r="L45" s="96">
        <v>344984930</v>
      </c>
      <c r="M45" s="96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96">
        <v>259863430</v>
      </c>
      <c r="E46" s="96">
        <v>331724040</v>
      </c>
      <c r="F46" s="96">
        <v>324943810</v>
      </c>
      <c r="G46" s="96">
        <v>352202730</v>
      </c>
      <c r="H46" s="96">
        <v>341321980.00000006</v>
      </c>
      <c r="I46" s="96">
        <v>354524340</v>
      </c>
      <c r="J46" s="96">
        <v>340274480</v>
      </c>
      <c r="K46" s="96">
        <v>336613850</v>
      </c>
      <c r="L46" s="96">
        <v>341186580</v>
      </c>
      <c r="M46" s="96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96">
        <v>285449690</v>
      </c>
      <c r="E47" s="96">
        <v>314364600</v>
      </c>
      <c r="F47" s="96">
        <v>341827410</v>
      </c>
      <c r="G47" s="96">
        <v>338506480</v>
      </c>
      <c r="H47" s="96">
        <v>340309800.00000006</v>
      </c>
      <c r="I47" s="96">
        <v>355679970</v>
      </c>
      <c r="J47" s="96">
        <v>365427650</v>
      </c>
      <c r="K47" s="96">
        <v>336056700</v>
      </c>
      <c r="L47" s="96">
        <v>333256350</v>
      </c>
      <c r="M47" s="96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96">
        <v>289339420</v>
      </c>
      <c r="E48" s="96">
        <v>355447880</v>
      </c>
      <c r="F48" s="96">
        <v>329543670.00000006</v>
      </c>
      <c r="G48" s="96">
        <v>376554890</v>
      </c>
      <c r="H48" s="96">
        <v>358256930</v>
      </c>
      <c r="I48" s="96">
        <v>359985019.99999994</v>
      </c>
      <c r="J48" s="96">
        <v>376199209.99999994</v>
      </c>
      <c r="K48" s="96">
        <v>350699780</v>
      </c>
      <c r="L48" s="96">
        <v>355749770</v>
      </c>
      <c r="M48" s="96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96">
        <v>316768710</v>
      </c>
      <c r="E49" s="96">
        <v>355351270</v>
      </c>
      <c r="F49" s="96">
        <v>353451350</v>
      </c>
      <c r="G49" s="96">
        <v>373851370</v>
      </c>
      <c r="H49" s="96">
        <v>365853540</v>
      </c>
      <c r="I49" s="96">
        <v>296761620</v>
      </c>
      <c r="J49" s="96">
        <v>374981880</v>
      </c>
      <c r="K49" s="96">
        <v>329109800</v>
      </c>
      <c r="L49" s="96">
        <v>366237980</v>
      </c>
      <c r="M49" s="96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96">
        <v>313082670</v>
      </c>
      <c r="E50" s="96">
        <v>356757960</v>
      </c>
      <c r="F50" s="96">
        <v>368175790</v>
      </c>
      <c r="G50" s="96">
        <v>389368280</v>
      </c>
      <c r="H50" s="96">
        <v>359623500</v>
      </c>
      <c r="I50" s="96">
        <v>410694820</v>
      </c>
      <c r="J50" s="96">
        <v>425292850</v>
      </c>
      <c r="K50" s="96">
        <v>389935580</v>
      </c>
      <c r="L50" s="96">
        <v>406292980</v>
      </c>
      <c r="M50" s="96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96">
        <v>354295980</v>
      </c>
      <c r="E51" s="96">
        <v>439741830</v>
      </c>
      <c r="F51" s="96">
        <v>453699620</v>
      </c>
      <c r="G51" s="96">
        <v>460714620</v>
      </c>
      <c r="H51" s="96">
        <v>441187830</v>
      </c>
      <c r="I51" s="96">
        <v>455439230</v>
      </c>
      <c r="J51" s="96">
        <v>445570500</v>
      </c>
      <c r="K51" s="96">
        <v>556638950</v>
      </c>
      <c r="L51" s="96">
        <v>452720990</v>
      </c>
      <c r="M51" s="96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96">
        <v>393880869</v>
      </c>
      <c r="E52" s="96">
        <v>442922238.23000002</v>
      </c>
      <c r="F52" s="96">
        <v>451000307.72000003</v>
      </c>
      <c r="G52" s="96">
        <v>455141520</v>
      </c>
      <c r="H52" s="96">
        <v>448118357.25999999</v>
      </c>
      <c r="I52" s="96">
        <v>453955056.48000002</v>
      </c>
      <c r="J52" s="96">
        <v>433512724.69999999</v>
      </c>
      <c r="K52" s="96">
        <v>450288118.89999998</v>
      </c>
      <c r="L52" s="96">
        <v>427274722.52999997</v>
      </c>
      <c r="M52" s="96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96">
        <v>382494997.05000001</v>
      </c>
      <c r="E53" s="96">
        <v>432148269.37</v>
      </c>
      <c r="F53" s="96">
        <v>411966967.02999997</v>
      </c>
      <c r="G53" s="96">
        <v>440609822</v>
      </c>
      <c r="H53" s="96">
        <v>439023690.95999998</v>
      </c>
      <c r="I53" s="96">
        <v>429045667.72000003</v>
      </c>
      <c r="J53" s="96">
        <v>429747021.12</v>
      </c>
      <c r="K53" s="96">
        <v>465885781.38999999</v>
      </c>
      <c r="L53" s="96">
        <v>429898257.88</v>
      </c>
      <c r="M53" s="96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96">
        <v>378361993.26999998</v>
      </c>
      <c r="E54" s="96">
        <v>432492992.07999998</v>
      </c>
      <c r="F54" s="96">
        <v>378011668.70999998</v>
      </c>
      <c r="G54" s="96">
        <v>453136597.56</v>
      </c>
      <c r="H54" s="96">
        <v>513304593.38</v>
      </c>
      <c r="I54" s="96">
        <v>520549659.61000001</v>
      </c>
      <c r="J54" s="96">
        <v>520776357.13</v>
      </c>
      <c r="K54" s="96">
        <v>486203255.30000001</v>
      </c>
      <c r="L54" s="96">
        <v>469055287.19999999</v>
      </c>
      <c r="M54" s="96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96">
        <v>424197026</v>
      </c>
      <c r="E55" s="96">
        <v>443682200.51999998</v>
      </c>
      <c r="F55" s="96">
        <v>471833105</v>
      </c>
      <c r="G55" s="96">
        <v>509851453.68000001</v>
      </c>
      <c r="H55" s="96">
        <v>446985749.38999999</v>
      </c>
      <c r="I55" s="96">
        <v>502984567.97000003</v>
      </c>
      <c r="J55" s="96">
        <v>525083560.55000001</v>
      </c>
      <c r="K55" s="96">
        <v>458276423.38999999</v>
      </c>
      <c r="L55" s="96">
        <v>465611705.05000001</v>
      </c>
      <c r="M55" s="96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/>
      <c r="E56" s="16"/>
      <c r="F56" s="16"/>
      <c r="G56" s="16"/>
      <c r="H56" s="16"/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1" t="s">
        <v>26</v>
      </c>
      <c r="H58" s="92"/>
      <c r="I58" s="93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>+O38/O15</f>
        <v>10.366204790335287</v>
      </c>
      <c r="P61" s="7"/>
      <c r="Q61" s="6">
        <f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>+O39/O16</f>
        <v>12.570196622509851</v>
      </c>
      <c r="P62" s="7">
        <f t="shared" ref="P62:P69" si="6">+O62/O61-1</f>
        <v>0.21261318647972405</v>
      </c>
      <c r="Q62" s="9">
        <f>SUM(C39:N39)/SUM(C16:N16)</f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>+O40/O17</f>
        <v>12.254784074177838</v>
      </c>
      <c r="P63" s="7">
        <f t="shared" si="6"/>
        <v>-2.5092093449611941E-2</v>
      </c>
      <c r="Q63" s="9">
        <f>SUM(C40:N40)/SUM(C17:N17)</f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>+O41/O18</f>
        <v>12.286662128852802</v>
      </c>
      <c r="P64" s="7">
        <f t="shared" si="6"/>
        <v>2.6012742845575865E-3</v>
      </c>
      <c r="Q64" s="9">
        <f>SUM(C41:N41)/SUM(C18:N18)</f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>+O42/O19</f>
        <v>13.054219759606562</v>
      </c>
      <c r="P65" s="7">
        <f t="shared" si="6"/>
        <v>6.2470801484098892E-2</v>
      </c>
      <c r="Q65" s="9">
        <f>SUM(C42:N42)/SUM(C19:N19)</f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>+O43/O20</f>
        <v>14.794007880093591</v>
      </c>
      <c r="P66" s="7">
        <f t="shared" si="6"/>
        <v>0.13327400277651402</v>
      </c>
      <c r="Q66" s="9">
        <f>SUM(C43:N43)/SUM(C20:N20)</f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>+O44/O21</f>
        <v>15.212063024970412</v>
      </c>
      <c r="P67" s="7">
        <f t="shared" si="6"/>
        <v>2.8258410314850879E-2</v>
      </c>
      <c r="Q67" s="9">
        <f>SUM(C44:N44)/SUM(C21:N21)</f>
        <v>15.212063024970412</v>
      </c>
      <c r="R67" s="7">
        <f t="shared" ref="R67:R77" si="7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>+O45/O22</f>
        <v>16.991841486223933</v>
      </c>
      <c r="P68" s="7">
        <f t="shared" si="6"/>
        <v>0.11699783640996197</v>
      </c>
      <c r="Q68" s="9">
        <f>SUM(C45:N45)/SUM(C22:N22)</f>
        <v>16.991841486223933</v>
      </c>
      <c r="R68" s="7">
        <f t="shared" si="7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>+O46/O23</f>
        <v>18.24660429339739</v>
      </c>
      <c r="P69" s="7">
        <f t="shared" si="6"/>
        <v>7.3845016044361556E-2</v>
      </c>
      <c r="Q69" s="9">
        <f>SUM(C46:N46)/SUM(C23:N23)</f>
        <v>18.24660429339739</v>
      </c>
      <c r="R69" s="7">
        <f t="shared" si="7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>+O47/O24</f>
        <v>18.058348790192806</v>
      </c>
      <c r="P70" s="7">
        <f t="shared" ref="P70:P78" si="8">+O70/O69-1</f>
        <v>-1.0317289736628155E-2</v>
      </c>
      <c r="Q70" s="9">
        <f t="shared" ref="Q70:Q78" si="9">SUM(C47:N47)/SUM(C24:N24)</f>
        <v>18.058348790192806</v>
      </c>
      <c r="R70" s="7">
        <f t="shared" si="7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>+O48/O25</f>
        <v>19.22638578391814</v>
      </c>
      <c r="P71" s="7">
        <f t="shared" si="8"/>
        <v>6.4681273315513543E-2</v>
      </c>
      <c r="Q71" s="9">
        <f t="shared" si="9"/>
        <v>19.22638578391814</v>
      </c>
      <c r="R71" s="7">
        <f t="shared" si="7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>+O49/O26</f>
        <v>19.919885581062804</v>
      </c>
      <c r="P72" s="7">
        <f t="shared" si="8"/>
        <v>3.607021126793053E-2</v>
      </c>
      <c r="Q72" s="9">
        <f t="shared" si="9"/>
        <v>19.919885581062804</v>
      </c>
      <c r="R72" s="7">
        <f t="shared" si="7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>+O50/O27</f>
        <v>22.808948186218156</v>
      </c>
      <c r="P73" s="7">
        <f t="shared" si="8"/>
        <v>0.14503409637562847</v>
      </c>
      <c r="Q73" s="9">
        <f t="shared" si="9"/>
        <v>22.808948186218156</v>
      </c>
      <c r="R73" s="7">
        <f t="shared" si="7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>+O51/O28</f>
        <v>26.660437043591308</v>
      </c>
      <c r="P74" s="7">
        <f t="shared" si="8"/>
        <v>0.16885867888026218</v>
      </c>
      <c r="Q74" s="9">
        <f t="shared" si="9"/>
        <v>26.660437043591308</v>
      </c>
      <c r="R74" s="7">
        <f t="shared" si="7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0">+O52/O29</f>
        <v>27.991949306547646</v>
      </c>
      <c r="P75" s="7">
        <f t="shared" si="8"/>
        <v>4.9943377176422166E-2</v>
      </c>
      <c r="Q75" s="9">
        <f t="shared" si="9"/>
        <v>27.991949306547646</v>
      </c>
      <c r="R75" s="7">
        <f t="shared" si="7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0"/>
        <v>30.733194567924077</v>
      </c>
      <c r="P76" s="7">
        <f t="shared" si="8"/>
        <v>9.7929773713016255E-2</v>
      </c>
      <c r="Q76" s="9">
        <f t="shared" si="9"/>
        <v>30.733194567924077</v>
      </c>
      <c r="R76" s="7">
        <f t="shared" si="7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0"/>
        <v>34.465613780391728</v>
      </c>
      <c r="P77" s="7">
        <f t="shared" si="8"/>
        <v>0.12144585894637649</v>
      </c>
      <c r="Q77" s="9">
        <f t="shared" si="9"/>
        <v>34.465613780391728</v>
      </c>
      <c r="R77" s="7">
        <f t="shared" si="7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0"/>
        <v>35.723284233683053</v>
      </c>
      <c r="P78" s="7">
        <f t="shared" si="8"/>
        <v>3.6490586278397963E-2</v>
      </c>
      <c r="Q78" s="9">
        <f t="shared" si="9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1"/>
  <sheetViews>
    <sheetView showGridLines="0" workbookViewId="0">
      <pane ySplit="11" topLeftCell="A212" activePane="bottomLeft" state="frozen"/>
      <selection pane="bottomLeft" activeCell="A219" sqref="A219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4" t="s">
        <v>31</v>
      </c>
      <c r="D9" s="95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77">
        <v>45658</v>
      </c>
      <c r="C228" s="71">
        <v>11531136</v>
      </c>
      <c r="D228" s="72">
        <v>415986752.79000002</v>
      </c>
      <c r="E228" s="73">
        <v>36.075088594046591</v>
      </c>
    </row>
    <row r="229" spans="2:5" x14ac:dyDescent="0.25">
      <c r="B229" s="42" t="s">
        <v>25</v>
      </c>
    </row>
    <row r="230" spans="2:5" x14ac:dyDescent="0.25">
      <c r="B230" s="42" t="s">
        <v>36</v>
      </c>
    </row>
    <row r="231" spans="2:5" x14ac:dyDescent="0.25">
      <c r="B231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2025-03-14T18:21:26Z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