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4- Otros/"/>
    </mc:Choice>
  </mc:AlternateContent>
  <xr:revisionPtr revIDLastSave="110" documentId="8_{A42E1FFB-3E42-496A-95D6-E154C46BE859}" xr6:coauthVersionLast="47" xr6:coauthVersionMax="47" xr10:uidLastSave="{1CF16534-E62A-4B75-852B-548E09B3F3AE}"/>
  <bookViews>
    <workbookView xWindow="-120" yWindow="-120" windowWidth="29040" windowHeight="15720" xr2:uid="{00000000-000D-0000-FFFF-FFFF00000000}"/>
  </bookViews>
  <sheets>
    <sheet name="IPC" sheetId="2" r:id="rId1"/>
    <sheet name="Listado Datos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2" l="1"/>
  <c r="O36" i="2"/>
  <c r="P37" i="2" s="1"/>
  <c r="O35" i="2"/>
  <c r="P35" i="2" s="1"/>
  <c r="O34" i="2"/>
  <c r="O33" i="2"/>
  <c r="P34" i="2"/>
  <c r="O32" i="2"/>
  <c r="P33" i="2" s="1"/>
  <c r="O31" i="2"/>
  <c r="P31" i="2" s="1"/>
  <c r="O30" i="2"/>
  <c r="O22" i="2"/>
  <c r="P22" i="2"/>
  <c r="O23" i="2"/>
  <c r="O24" i="2"/>
  <c r="P24" i="2"/>
  <c r="O25" i="2"/>
  <c r="P25" i="2"/>
  <c r="O26" i="2"/>
  <c r="P26" i="2"/>
  <c r="O27" i="2"/>
  <c r="P27" i="2" s="1"/>
  <c r="O28" i="2"/>
  <c r="O29" i="2"/>
  <c r="P30" i="2"/>
  <c r="O15" i="2"/>
  <c r="O16" i="2"/>
  <c r="P16" i="2"/>
  <c r="O17" i="2"/>
  <c r="P17" i="2"/>
  <c r="P18" i="2"/>
  <c r="O19" i="2"/>
  <c r="P19" i="2" s="1"/>
  <c r="O20" i="2"/>
  <c r="P20" i="2" s="1"/>
  <c r="O21" i="2"/>
  <c r="O18" i="2"/>
  <c r="P29" i="2"/>
  <c r="P23" i="2"/>
  <c r="P36" i="2"/>
  <c r="P32" i="2" l="1"/>
  <c r="P21" i="2"/>
  <c r="P28" i="2"/>
</calcChain>
</file>

<file path=xl/sharedStrings.xml><?xml version="1.0" encoding="utf-8"?>
<sst xmlns="http://schemas.openxmlformats.org/spreadsheetml/2006/main" count="24" uniqueCount="22">
  <si>
    <t xml:space="preserve">Índice de Precios al Consumo (IPC) </t>
  </si>
  <si>
    <t>Acceder al listado de datos</t>
  </si>
  <si>
    <t>Año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</si>
  <si>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</si>
  <si>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</si>
  <si>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</si>
  <si>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</si>
  <si>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</si>
  <si>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</si>
  <si>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</si>
  <si>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</si>
  <si>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</si>
  <si>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</si>
  <si>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</si>
  <si>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</si>
  <si>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Promedio </t>
  </si>
  <si>
    <t>Variación</t>
  </si>
  <si>
    <t>Fuente: INE (Instituto Nacional de Estadísticas)</t>
  </si>
  <si>
    <t>Nota: Base 100 en Oct-22</t>
  </si>
  <si>
    <t>Índice de Precios al Consumo (IPC)</t>
  </si>
  <si>
    <t>Mes-Año</t>
  </si>
  <si>
    <t>IPC base oct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</si>
</sst>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#,"/>
    <numFmt numFmtId="166" formatCode="0.000"/>
    <numFmt numFmtId="167" formatCode="_ [$€-2]\ * #,##0.00_ ;_ [$€-2]\ * \-#,##0.00_ ;_ [$€-2]\ * &quot;-&quot;??_ "/>
    <numFmt numFmtId="168" formatCode="0.0"/>
    <numFmt numFmtId="169" formatCode="_(* #,##0_);_(* \(#,##0\);_(* &quot;-&quot;??_);_(@_)"/>
    <numFmt numFmtId="170" formatCode="0.0%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"/>
      <color indexed="16"/>
      <name val="Courier"/>
      <family val="3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b/>
      <sz val="11"/>
      <color rgb="FF1C267D"/>
      <name val="Arial Narrow"/>
      <family val="2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1C267D"/>
      </top>
      <bottom style="medium">
        <color rgb="FF1C267D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">
    <xf numFmtId="0" fontId="0" fillId="0" borderId="0"/>
    <xf numFmtId="0" fontId="5" fillId="2" borderId="0"/>
    <xf numFmtId="0" fontId="6" fillId="0" borderId="0"/>
    <xf numFmtId="167" fontId="1" fillId="0" borderId="0" applyFont="0" applyFill="0" applyBorder="0" applyAlignment="0" applyProtection="0"/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18"/>
    <xf numFmtId="164" fontId="4" fillId="0" borderId="0" applyFont="0" applyFill="0" applyBorder="0" applyAlignment="0" applyProtection="0"/>
    <xf numFmtId="0" fontId="1" fillId="0" borderId="0"/>
    <xf numFmtId="0" fontId="3" fillId="0" borderId="0"/>
    <xf numFmtId="0" fontId="9" fillId="0" borderId="0" applyAlignment="0">
      <alignment horizontal="left" vertical="top" wrapText="1"/>
    </xf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>
      <alignment horizontal="left" indent="1"/>
    </xf>
    <xf numFmtId="0" fontId="11" fillId="3" borderId="0">
      <alignment horizontal="center" vertical="center"/>
    </xf>
    <xf numFmtId="17" fontId="12" fillId="3" borderId="0"/>
    <xf numFmtId="0" fontId="8" fillId="2" borderId="0">
      <alignment horizontal="left"/>
    </xf>
  </cellStyleXfs>
  <cellXfs count="57">
    <xf numFmtId="0" fontId="0" fillId="0" borderId="0" xfId="0"/>
    <xf numFmtId="166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3" fillId="0" borderId="1" xfId="0" applyFont="1" applyBorder="1"/>
    <xf numFmtId="0" fontId="13" fillId="0" borderId="2" xfId="0" applyFont="1" applyBorder="1"/>
    <xf numFmtId="9" fontId="13" fillId="0" borderId="3" xfId="17" applyFont="1" applyBorder="1"/>
    <xf numFmtId="0" fontId="13" fillId="0" borderId="4" xfId="0" applyFont="1" applyBorder="1"/>
    <xf numFmtId="2" fontId="0" fillId="0" borderId="5" xfId="0" applyNumberFormat="1" applyBorder="1" applyAlignment="1">
      <alignment horizontal="center"/>
    </xf>
    <xf numFmtId="2" fontId="13" fillId="0" borderId="6" xfId="0" applyNumberFormat="1" applyFont="1" applyBorder="1"/>
    <xf numFmtId="166" fontId="0" fillId="0" borderId="0" xfId="0" applyNumberFormat="1"/>
    <xf numFmtId="17" fontId="0" fillId="0" borderId="0" xfId="0" applyNumberFormat="1"/>
    <xf numFmtId="2" fontId="0" fillId="0" borderId="7" xfId="0" applyNumberFormat="1" applyBorder="1" applyAlignment="1">
      <alignment horizontal="center"/>
    </xf>
    <xf numFmtId="169" fontId="4" fillId="0" borderId="0" xfId="13" applyNumberFormat="1"/>
    <xf numFmtId="0" fontId="13" fillId="0" borderId="0" xfId="0" applyFont="1" applyAlignment="1">
      <alignment wrapText="1"/>
    </xf>
    <xf numFmtId="169" fontId="7" fillId="0" borderId="0" xfId="11" applyNumberFormat="1" applyAlignment="1" applyProtection="1"/>
    <xf numFmtId="2" fontId="0" fillId="0" borderId="0" xfId="0" applyNumberFormat="1"/>
    <xf numFmtId="164" fontId="0" fillId="0" borderId="0" xfId="0" applyNumberFormat="1"/>
    <xf numFmtId="0" fontId="13" fillId="0" borderId="8" xfId="0" applyFont="1" applyBorder="1" applyAlignment="1">
      <alignment vertical="center" wrapText="1"/>
    </xf>
    <xf numFmtId="17" fontId="0" fillId="0" borderId="8" xfId="0" applyNumberFormat="1" applyBorder="1" applyAlignment="1">
      <alignment horizontal="center"/>
    </xf>
    <xf numFmtId="17" fontId="0" fillId="0" borderId="9" xfId="0" applyNumberFormat="1" applyBorder="1" applyAlignment="1">
      <alignment horizontal="center"/>
    </xf>
    <xf numFmtId="17" fontId="0" fillId="0" borderId="10" xfId="0" applyNumberFormat="1" applyBorder="1" applyAlignment="1">
      <alignment horizontal="center"/>
    </xf>
    <xf numFmtId="169" fontId="13" fillId="0" borderId="11" xfId="13" applyNumberFormat="1" applyFont="1" applyBorder="1" applyAlignment="1">
      <alignment horizontal="center" vertical="center" wrapText="1"/>
    </xf>
    <xf numFmtId="9" fontId="4" fillId="0" borderId="0" xfId="17"/>
    <xf numFmtId="0" fontId="14" fillId="0" borderId="0" xfId="0" applyFont="1"/>
    <xf numFmtId="0" fontId="7" fillId="0" borderId="0" xfId="11" applyAlignment="1" applyProtection="1"/>
    <xf numFmtId="0" fontId="13" fillId="0" borderId="0" xfId="0" applyFont="1"/>
    <xf numFmtId="2" fontId="13" fillId="0" borderId="0" xfId="0" applyNumberFormat="1" applyFont="1"/>
    <xf numFmtId="9" fontId="13" fillId="0" borderId="0" xfId="17" applyFont="1"/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10" fontId="4" fillId="0" borderId="0" xfId="17" applyNumberFormat="1" applyFont="1" applyAlignment="1">
      <alignment horizontal="center"/>
    </xf>
    <xf numFmtId="9" fontId="13" fillId="0" borderId="15" xfId="17" applyFont="1" applyBorder="1"/>
    <xf numFmtId="170" fontId="4" fillId="0" borderId="0" xfId="17" applyNumberFormat="1" applyFont="1" applyAlignment="1">
      <alignment horizontal="center"/>
    </xf>
    <xf numFmtId="168" fontId="0" fillId="0" borderId="9" xfId="0" applyNumberFormat="1" applyBorder="1"/>
    <xf numFmtId="168" fontId="4" fillId="0" borderId="11" xfId="13" applyNumberFormat="1" applyBorder="1"/>
    <xf numFmtId="168" fontId="4" fillId="0" borderId="16" xfId="13" applyNumberFormat="1" applyBorder="1"/>
    <xf numFmtId="168" fontId="0" fillId="0" borderId="11" xfId="0" applyNumberFormat="1" applyBorder="1"/>
    <xf numFmtId="168" fontId="0" fillId="0" borderId="16" xfId="0" applyNumberFormat="1" applyBorder="1"/>
    <xf numFmtId="168" fontId="0" fillId="0" borderId="17" xfId="0" applyNumberFormat="1" applyBorder="1"/>
    <xf numFmtId="168" fontId="4" fillId="0" borderId="9" xfId="13" applyNumberFormat="1" applyBorder="1"/>
    <xf numFmtId="168" fontId="4" fillId="0" borderId="8" xfId="13" applyNumberFormat="1" applyBorder="1"/>
    <xf numFmtId="2" fontId="13" fillId="0" borderId="7" xfId="0" applyNumberFormat="1" applyFont="1" applyBorder="1"/>
    <xf numFmtId="17" fontId="0" fillId="4" borderId="19" xfId="0" applyNumberFormat="1" applyFill="1" applyBorder="1" applyAlignment="1">
      <alignment horizontal="center"/>
    </xf>
    <xf numFmtId="17" fontId="0" fillId="4" borderId="20" xfId="0" applyNumberFormat="1" applyFill="1" applyBorder="1" applyAlignment="1">
      <alignment horizontal="center"/>
    </xf>
    <xf numFmtId="17" fontId="0" fillId="4" borderId="21" xfId="0" applyNumberFormat="1" applyFill="1" applyBorder="1" applyAlignment="1">
      <alignment horizontal="center"/>
    </xf>
    <xf numFmtId="168" fontId="0" fillId="4" borderId="8" xfId="0" applyNumberFormat="1" applyFill="1" applyBorder="1"/>
    <xf numFmtId="168" fontId="4" fillId="4" borderId="9" xfId="13" applyNumberFormat="1" applyFill="1" applyBorder="1"/>
    <xf numFmtId="168" fontId="0" fillId="4" borderId="9" xfId="0" applyNumberFormat="1" applyFill="1" applyBorder="1"/>
    <xf numFmtId="17" fontId="0" fillId="4" borderId="0" xfId="0" applyNumberFormat="1" applyFill="1" applyAlignment="1">
      <alignment horizontal="center"/>
    </xf>
    <xf numFmtId="168" fontId="0" fillId="4" borderId="0" xfId="0" applyNumberFormat="1" applyFill="1"/>
    <xf numFmtId="168" fontId="4" fillId="4" borderId="8" xfId="13" applyNumberFormat="1" applyFill="1" applyBorder="1"/>
    <xf numFmtId="168" fontId="0" fillId="4" borderId="10" xfId="0" applyNumberFormat="1" applyFill="1" applyBorder="1"/>
    <xf numFmtId="0" fontId="13" fillId="0" borderId="4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169" fontId="13" fillId="0" borderId="4" xfId="13" applyNumberFormat="1" applyFont="1" applyBorder="1" applyAlignment="1">
      <alignment horizontal="center"/>
    </xf>
  </cellXfs>
  <cellStyles count="23">
    <cellStyle name="datos principales" xfId="1" xr:uid="{00000000-0005-0000-0000-000001000000}"/>
    <cellStyle name="datos secundarios" xfId="2" xr:uid="{00000000-0005-0000-0000-000002000000}"/>
    <cellStyle name="Euro" xfId="3" xr:uid="{00000000-0005-0000-0000-000003000000}"/>
    <cellStyle name="F2" xfId="4" xr:uid="{00000000-0005-0000-0000-000004000000}"/>
    <cellStyle name="F3" xfId="5" xr:uid="{00000000-0005-0000-0000-000005000000}"/>
    <cellStyle name="F4" xfId="6" xr:uid="{00000000-0005-0000-0000-000006000000}"/>
    <cellStyle name="F5" xfId="7" xr:uid="{00000000-0005-0000-0000-000007000000}"/>
    <cellStyle name="F6" xfId="8" xr:uid="{00000000-0005-0000-0000-000008000000}"/>
    <cellStyle name="F7" xfId="9" xr:uid="{00000000-0005-0000-0000-000009000000}"/>
    <cellStyle name="F8" xfId="10" xr:uid="{00000000-0005-0000-0000-00000A000000}"/>
    <cellStyle name="Hipervínculo" xfId="11" builtinId="8"/>
    <cellStyle name="linea de totales" xfId="12" xr:uid="{00000000-0005-0000-0000-00000C000000}"/>
    <cellStyle name="Millares" xfId="13" builtinId="3"/>
    <cellStyle name="Normal" xfId="0" builtinId="0"/>
    <cellStyle name="Normal 2" xfId="14" xr:uid="{00000000-0005-0000-0000-00000E000000}"/>
    <cellStyle name="Normal 2 2" xfId="15" xr:uid="{00000000-0005-0000-0000-00000F000000}"/>
    <cellStyle name="Notas al pie" xfId="16" xr:uid="{00000000-0005-0000-0000-000010000000}"/>
    <cellStyle name="Porcentaje" xfId="17" builtinId="5"/>
    <cellStyle name="Porcentual 2" xfId="18" xr:uid="{00000000-0005-0000-0000-000012000000}"/>
    <cellStyle name="subtitulos de las filas" xfId="19" xr:uid="{00000000-0005-0000-0000-000013000000}"/>
    <cellStyle name="titulo del informe" xfId="20" xr:uid="{00000000-0005-0000-0000-000014000000}"/>
    <cellStyle name="titulos de las columnas" xfId="21" xr:uid="{00000000-0005-0000-0000-000015000000}"/>
    <cellStyle name="titulos de las filas" xfId="22" xr:uid="{00000000-0005-0000-0000-00001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</xdr:colOff>
      <xdr:row>0</xdr:row>
      <xdr:rowOff>57150</xdr:rowOff>
    </xdr:from>
    <xdr:to>
      <xdr:col>9</xdr:col>
      <xdr:colOff>47625</xdr:colOff>
      <xdr:row>8</xdr:row>
      <xdr:rowOff>28575</xdr:rowOff>
    </xdr:to>
    <xdr:pic>
      <xdr:nvPicPr>
        <xdr:cNvPr id="2391" name="Imagen 3">
          <a:extLst>
            <a:ext uri="{FF2B5EF4-FFF2-40B4-BE49-F238E27FC236}">
              <a16:creationId xmlns:a16="http://schemas.microsoft.com/office/drawing/2014/main" id="{B94CBC4A-AF62-BCF2-9840-ACBB25919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57150"/>
          <a:ext cx="2209800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695325</xdr:colOff>
      <xdr:row>0</xdr:row>
      <xdr:rowOff>47625</xdr:rowOff>
    </xdr:from>
    <xdr:to>
      <xdr:col>2</xdr:col>
      <xdr:colOff>1343025</xdr:colOff>
      <xdr:row>7</xdr:row>
      <xdr:rowOff>66675</xdr:rowOff>
    </xdr:to>
    <xdr:pic>
      <xdr:nvPicPr>
        <xdr:cNvPr id="6370" name="Imagen 3">
          <a:extLst>
            <a:ext uri="{FF2B5EF4-FFF2-40B4-BE49-F238E27FC236}">
              <a16:creationId xmlns:a16="http://schemas.microsoft.com/office/drawing/2014/main" id="{4C46E211-2FFB-03C9-A99E-A38568656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47625"/>
          <a:ext cx="2209800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Q47"/>
  <sheetViews>
    <sheetView showGridLines="0" tabSelected="1" topLeftCell="A15" workbookViewId="0">
      <selection activeCell="E40" sqref="E40"/>
    </sheetView>
  </sheetViews>
  <sheetFormatPr baseColWidth="10" defaultColWidth="9.140625" defaultRowHeight="15" x14ac:dyDescent="0.25"/>
  <cols>
    <col min="1" max="1" width="11.5703125" customWidth="1"/>
    <col min="2" max="2" width="10.85546875" customWidth="1"/>
    <col min="3" max="3" width="8.42578125" customWidth="1"/>
    <col min="4" max="4" width="8.42578125" bestFit="1" customWidth="1"/>
    <col min="5" max="5" width="8.85546875" customWidth="1"/>
    <col min="6" max="6" width="8.5703125" customWidth="1"/>
    <col min="7" max="8" width="11" customWidth="1"/>
    <col min="9" max="9" width="10.7109375" customWidth="1"/>
    <col min="10" max="11" width="8.140625" customWidth="1"/>
    <col min="12" max="13" width="8.5703125" customWidth="1"/>
    <col min="14" max="14" width="8.140625" customWidth="1"/>
    <col min="15" max="15" width="10.7109375" customWidth="1"/>
    <col min="16" max="16" width="10.28515625" customWidth="1"/>
    <col min="17" max="17" width="21.85546875" customWidth="1"/>
    <col min="18" max="18" width="9.5703125" customWidth="1"/>
    <col min="19" max="256" width="11.42578125" customWidth="1"/>
  </cols>
  <sheetData>
    <row r="9" spans="2:17" ht="15.75" thickBot="1" x14ac:dyDescent="0.3">
      <c r="B9" s="23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Q9" s="9"/>
    </row>
    <row r="10" spans="2:17" ht="15.75" thickBot="1" x14ac:dyDescent="0.3">
      <c r="F10" s="53" t="s">
        <v>0</v>
      </c>
      <c r="G10" s="54"/>
      <c r="H10" s="54"/>
      <c r="I10" s="54"/>
      <c r="J10" s="55"/>
      <c r="K10" s="24" t="s">
        <v>1</v>
      </c>
    </row>
    <row r="12" spans="2:17" x14ac:dyDescent="0.25">
      <c r="Q12" s="10"/>
    </row>
    <row r="13" spans="2:17" ht="15.75" thickBot="1" x14ac:dyDescent="0.3"/>
    <row r="14" spans="2:17" ht="15.75" thickBot="1" x14ac:dyDescent="0.3">
      <c r="B14" s="28" t="s">
        <v>2</v>
      </c>
      <c r="C14" s="3" t="s">
        <v>3</v>
      </c>
      <c r="D14" s="3" t="s">
        <v>4</v>
      </c>
      <c r="E14" s="3" t="s">
        <v>5</v>
      </c>
      <c r="F14" s="3" t="s">
        <v>6</v>
      </c>
      <c r="G14" s="3" t="s">
        <v>7</v>
      </c>
      <c r="H14" s="3" t="s">
        <v>8</v>
      </c>
      <c r="I14" s="3" t="s">
        <v>9</v>
      </c>
      <c r="J14" s="3" t="s">
        <v>10</v>
      </c>
      <c r="K14" s="3" t="s">
        <v>11</v>
      </c>
      <c r="L14" s="3" t="s">
        <v>12</v>
      </c>
      <c r="M14" s="3" t="s">
        <v>13</v>
      </c>
      <c r="N14" s="3" t="s">
        <v>14</v>
      </c>
      <c r="O14" s="6" t="s">
        <v>15</v>
      </c>
      <c r="P14" s="4" t="s">
        <v>16</v>
      </c>
      <c r="Q14" s="10"/>
    </row>
    <row r="15" spans="2:17" x14ac:dyDescent="0.25">
      <c r="B15" s="29">
        <v>2000</v>
      </c>
      <c r="C15" s="2">
        <v>15.803728196114758</v>
      </c>
      <c r="D15" s="2">
        <v>15.856990640685199</v>
      </c>
      <c r="E15" s="2">
        <v>15.954638455731006</v>
      </c>
      <c r="F15" s="2">
        <v>16.024386895049435</v>
      </c>
      <c r="G15" s="2">
        <v>16.097939794694327</v>
      </c>
      <c r="H15" s="2">
        <v>16.177833461549987</v>
      </c>
      <c r="I15" s="2">
        <v>16.238704826773347</v>
      </c>
      <c r="J15" s="2">
        <v>16.323671107397619</v>
      </c>
      <c r="K15" s="2">
        <v>16.387078779505288</v>
      </c>
      <c r="L15" s="2">
        <v>16.499944435856932</v>
      </c>
      <c r="M15" s="2">
        <v>16.507553356509845</v>
      </c>
      <c r="N15" s="2">
        <v>16.539257192563678</v>
      </c>
      <c r="O15" s="8">
        <f t="shared" ref="O15:O21" si="0">AVERAGE(C15:N15)</f>
        <v>16.200977261869287</v>
      </c>
      <c r="P15" s="5"/>
      <c r="Q15" s="10"/>
    </row>
    <row r="16" spans="2:17" x14ac:dyDescent="0.25">
      <c r="B16" s="29">
        <v>2001</v>
      </c>
      <c r="C16" s="2">
        <v>16.593787790576272</v>
      </c>
      <c r="D16" s="2">
        <v>16.641977621378096</v>
      </c>
      <c r="E16" s="2">
        <v>16.704117140043611</v>
      </c>
      <c r="F16" s="2">
        <v>16.839809558354016</v>
      </c>
      <c r="G16" s="2">
        <v>16.946334447494895</v>
      </c>
      <c r="H16" s="2">
        <v>16.871513394407849</v>
      </c>
      <c r="I16" s="2">
        <v>17.01988734713979</v>
      </c>
      <c r="J16" s="2">
        <v>16.971697516337965</v>
      </c>
      <c r="K16" s="2">
        <v>17.02369180746625</v>
      </c>
      <c r="L16" s="2">
        <v>17.069345331383769</v>
      </c>
      <c r="M16" s="2">
        <v>17.083295019247455</v>
      </c>
      <c r="N16" s="2">
        <v>17.132753003491434</v>
      </c>
      <c r="O16" s="8">
        <f t="shared" si="0"/>
        <v>16.908184164776785</v>
      </c>
      <c r="P16" s="5">
        <f t="shared" ref="P16:P31" si="1">(O16/O15)-1</f>
        <v>4.3652113787727043E-2</v>
      </c>
      <c r="Q16" s="10"/>
    </row>
    <row r="17" spans="2:17" x14ac:dyDescent="0.25">
      <c r="B17" s="29">
        <v>2002</v>
      </c>
      <c r="C17" s="2">
        <v>17.282395109665526</v>
      </c>
      <c r="D17" s="2">
        <v>17.397797072901479</v>
      </c>
      <c r="E17" s="2">
        <v>17.551243639402035</v>
      </c>
      <c r="F17" s="2">
        <v>17.834041857002227</v>
      </c>
      <c r="G17" s="2">
        <v>18.045823481841836</v>
      </c>
      <c r="H17" s="2">
        <v>18.365398149264472</v>
      </c>
      <c r="I17" s="2">
        <v>19.258178172540415</v>
      </c>
      <c r="J17" s="2">
        <v>20.380493968846107</v>
      </c>
      <c r="K17" s="2">
        <v>21.015838843364925</v>
      </c>
      <c r="L17" s="2">
        <v>21.218743394109456</v>
      </c>
      <c r="M17" s="2">
        <v>21.310050441944497</v>
      </c>
      <c r="N17" s="2">
        <v>21.577630818238848</v>
      </c>
      <c r="O17" s="8">
        <f t="shared" si="0"/>
        <v>19.269802912426815</v>
      </c>
      <c r="P17" s="5">
        <f>(O17/O16)-1</f>
        <v>0.1396731147848369</v>
      </c>
      <c r="Q17" s="10"/>
    </row>
    <row r="18" spans="2:17" x14ac:dyDescent="0.25">
      <c r="B18" s="29">
        <v>2003</v>
      </c>
      <c r="C18" s="2">
        <v>21.980903612843605</v>
      </c>
      <c r="D18" s="2">
        <v>22.278919671749637</v>
      </c>
      <c r="E18" s="2">
        <v>22.55537712213906</v>
      </c>
      <c r="F18" s="2">
        <v>22.769695053862971</v>
      </c>
      <c r="G18" s="2">
        <v>22.854661334487243</v>
      </c>
      <c r="H18" s="2">
        <v>22.891437784309687</v>
      </c>
      <c r="I18" s="2">
        <v>23.00557159410349</v>
      </c>
      <c r="J18" s="2">
        <v>23.273151970397841</v>
      </c>
      <c r="K18" s="2">
        <v>23.45957052639438</v>
      </c>
      <c r="L18" s="2">
        <v>23.582581410283254</v>
      </c>
      <c r="M18" s="2">
        <v>23.620626013547852</v>
      </c>
      <c r="N18" s="2">
        <v>23.775340733490559</v>
      </c>
      <c r="O18" s="8">
        <f t="shared" si="0"/>
        <v>23.003986402300796</v>
      </c>
      <c r="P18" s="5">
        <f t="shared" si="1"/>
        <v>0.19378420769762306</v>
      </c>
      <c r="Q18" s="10"/>
    </row>
    <row r="19" spans="2:17" x14ac:dyDescent="0.25">
      <c r="B19" s="29">
        <v>2004</v>
      </c>
      <c r="C19" s="2">
        <v>24.295283644773424</v>
      </c>
      <c r="D19" s="2">
        <v>24.299088105099884</v>
      </c>
      <c r="E19" s="2">
        <v>24.444925750947515</v>
      </c>
      <c r="F19" s="2">
        <v>24.746746270180008</v>
      </c>
      <c r="G19" s="2">
        <v>25.004181418937137</v>
      </c>
      <c r="H19" s="2">
        <v>25.086611392677099</v>
      </c>
      <c r="I19" s="2">
        <v>25.340242081107768</v>
      </c>
      <c r="J19" s="2">
        <v>25.639526293455955</v>
      </c>
      <c r="K19" s="2">
        <v>25.709274732774386</v>
      </c>
      <c r="L19" s="2">
        <v>25.624308452150114</v>
      </c>
      <c r="M19" s="2">
        <v>25.557096319715988</v>
      </c>
      <c r="N19" s="2">
        <v>25.57992308167475</v>
      </c>
      <c r="O19" s="8">
        <f t="shared" si="0"/>
        <v>25.1106006286245</v>
      </c>
      <c r="P19" s="5">
        <f t="shared" si="1"/>
        <v>9.1576050754099025E-2</v>
      </c>
      <c r="Q19" s="10"/>
    </row>
    <row r="20" spans="2:17" x14ac:dyDescent="0.25">
      <c r="B20" s="29">
        <v>2005</v>
      </c>
      <c r="C20" s="2">
        <v>25.676302743278399</v>
      </c>
      <c r="D20" s="2">
        <v>25.675034589836244</v>
      </c>
      <c r="E20" s="2">
        <v>25.785363939303586</v>
      </c>
      <c r="F20" s="2">
        <v>26.050408008713628</v>
      </c>
      <c r="G20" s="2">
        <v>26.055480622482246</v>
      </c>
      <c r="H20" s="2">
        <v>26.125229061800677</v>
      </c>
      <c r="I20" s="2">
        <v>26.461289723971309</v>
      </c>
      <c r="J20" s="2">
        <v>26.517088475426057</v>
      </c>
      <c r="K20" s="2">
        <v>26.723797486497045</v>
      </c>
      <c r="L20" s="2">
        <v>26.807495613679169</v>
      </c>
      <c r="M20" s="2">
        <v>26.775791777625329</v>
      </c>
      <c r="N20" s="2">
        <v>26.834126835964387</v>
      </c>
      <c r="O20" s="8">
        <f t="shared" si="0"/>
        <v>26.290617406548176</v>
      </c>
      <c r="P20" s="5">
        <f t="shared" si="1"/>
        <v>4.6992773903565377E-2</v>
      </c>
      <c r="Q20" s="10"/>
    </row>
    <row r="21" spans="2:17" x14ac:dyDescent="0.25">
      <c r="B21" s="29">
        <v>2006</v>
      </c>
      <c r="C21" s="2">
        <v>27.200623180746696</v>
      </c>
      <c r="D21" s="2">
        <v>27.381969122974624</v>
      </c>
      <c r="E21" s="2">
        <v>27.469471710483198</v>
      </c>
      <c r="F21" s="2">
        <v>27.612773049446528</v>
      </c>
      <c r="G21" s="2">
        <v>27.786510071021528</v>
      </c>
      <c r="H21" s="2">
        <v>27.875280811972264</v>
      </c>
      <c r="I21" s="2">
        <v>28.112425505654933</v>
      </c>
      <c r="J21" s="2">
        <v>28.334352358031762</v>
      </c>
      <c r="K21" s="2">
        <v>28.486530771090159</v>
      </c>
      <c r="L21" s="2">
        <v>28.429463866193259</v>
      </c>
      <c r="M21" s="2">
        <v>28.439609093730482</v>
      </c>
      <c r="N21" s="2">
        <v>28.546133982871361</v>
      </c>
      <c r="O21" s="8">
        <f t="shared" si="0"/>
        <v>27.972928627018067</v>
      </c>
      <c r="P21" s="5">
        <f t="shared" si="1"/>
        <v>6.3989034356069618E-2</v>
      </c>
      <c r="Q21" s="10"/>
    </row>
    <row r="22" spans="2:17" x14ac:dyDescent="0.25">
      <c r="B22" s="29">
        <v>2007</v>
      </c>
      <c r="C22" s="2">
        <v>29.052127206290542</v>
      </c>
      <c r="D22" s="2">
        <v>29.22966868819201</v>
      </c>
      <c r="E22" s="2">
        <v>29.492176450717746</v>
      </c>
      <c r="F22" s="2">
        <v>29.852332028289286</v>
      </c>
      <c r="G22" s="2">
        <v>30.079331494434733</v>
      </c>
      <c r="H22" s="2">
        <v>30.119912404583641</v>
      </c>
      <c r="I22" s="2">
        <v>30.368470479245694</v>
      </c>
      <c r="J22" s="2">
        <v>30.89348600429717</v>
      </c>
      <c r="K22" s="2">
        <v>31.021569501954659</v>
      </c>
      <c r="L22" s="2">
        <v>30.950552909194077</v>
      </c>
      <c r="M22" s="2">
        <v>30.879536316433491</v>
      </c>
      <c r="N22" s="2">
        <v>30.973379671152834</v>
      </c>
      <c r="O22" s="8">
        <f t="shared" ref="O22:O29" si="2">AVERAGE(C22:N22)</f>
        <v>30.242711929565488</v>
      </c>
      <c r="P22" s="5">
        <f t="shared" si="1"/>
        <v>8.1142140417686415E-2</v>
      </c>
      <c r="Q22" s="10"/>
    </row>
    <row r="23" spans="2:17" x14ac:dyDescent="0.25">
      <c r="B23" s="29">
        <v>2008</v>
      </c>
      <c r="C23" s="2">
        <v>31.214328825161967</v>
      </c>
      <c r="D23" s="2">
        <v>31.499663349646468</v>
      </c>
      <c r="E23" s="2">
        <v>31.859818927218011</v>
      </c>
      <c r="F23" s="2">
        <v>31.965075662916735</v>
      </c>
      <c r="G23" s="2">
        <v>32.244069420190471</v>
      </c>
      <c r="H23" s="2">
        <v>32.657487442332453</v>
      </c>
      <c r="I23" s="2">
        <v>32.803325088180088</v>
      </c>
      <c r="J23" s="2">
        <v>33.136849443466417</v>
      </c>
      <c r="K23" s="2">
        <v>33.335949533884488</v>
      </c>
      <c r="L23" s="2">
        <v>33.44627888335183</v>
      </c>
      <c r="M23" s="2">
        <v>33.508633988102503</v>
      </c>
      <c r="N23" s="2">
        <v>33.820384148787056</v>
      </c>
      <c r="O23" s="8">
        <f t="shared" si="2"/>
        <v>32.624322059436544</v>
      </c>
      <c r="P23" s="5">
        <f t="shared" si="1"/>
        <v>7.8749886432730287E-2</v>
      </c>
      <c r="Q23" s="10"/>
    </row>
    <row r="24" spans="2:17" x14ac:dyDescent="0.25">
      <c r="B24" s="29">
        <v>2009</v>
      </c>
      <c r="C24" s="2">
        <v>34.087964525081404</v>
      </c>
      <c r="D24" s="2">
        <v>33.996657477246366</v>
      </c>
      <c r="E24" s="2">
        <v>34.257897086329955</v>
      </c>
      <c r="F24" s="2">
        <v>34.243947398466261</v>
      </c>
      <c r="G24" s="2">
        <v>34.383444277103138</v>
      </c>
      <c r="H24" s="2">
        <v>34.774035537286359</v>
      </c>
      <c r="I24" s="2">
        <v>35.11770512010991</v>
      </c>
      <c r="J24" s="2">
        <v>35.550145443884198</v>
      </c>
      <c r="K24" s="2">
        <v>35.63257541762416</v>
      </c>
      <c r="L24" s="2">
        <v>35.628770957297704</v>
      </c>
      <c r="M24" s="2">
        <v>35.649061412372156</v>
      </c>
      <c r="N24" s="2">
        <v>35.81645766673639</v>
      </c>
      <c r="O24" s="8">
        <f t="shared" si="2"/>
        <v>34.928221859961496</v>
      </c>
      <c r="P24" s="5">
        <f t="shared" si="1"/>
        <v>7.0619085856484576E-2</v>
      </c>
      <c r="Q24" s="10"/>
    </row>
    <row r="25" spans="2:17" x14ac:dyDescent="0.25">
      <c r="B25" s="29">
        <v>2010</v>
      </c>
      <c r="C25" s="2">
        <v>36.151250175464874</v>
      </c>
      <c r="D25" s="2">
        <v>36.352886572767254</v>
      </c>
      <c r="E25" s="2">
        <v>36.697824309032953</v>
      </c>
      <c r="F25" s="2">
        <v>36.762500134582773</v>
      </c>
      <c r="G25" s="2">
        <v>36.820835192921834</v>
      </c>
      <c r="H25" s="2">
        <v>36.924823775178403</v>
      </c>
      <c r="I25" s="2">
        <v>37.325560262898854</v>
      </c>
      <c r="J25" s="2">
        <v>37.771950274536827</v>
      </c>
      <c r="K25" s="2">
        <v>37.884815930888472</v>
      </c>
      <c r="L25" s="2">
        <v>38.128301391781918</v>
      </c>
      <c r="M25" s="2">
        <v>38.099133862612391</v>
      </c>
      <c r="N25" s="2">
        <v>38.299502106472609</v>
      </c>
      <c r="O25" s="8">
        <f t="shared" si="2"/>
        <v>37.268281999094931</v>
      </c>
      <c r="P25" s="5">
        <f t="shared" si="1"/>
        <v>6.699625731064951E-2</v>
      </c>
      <c r="Q25" s="10"/>
    </row>
    <row r="26" spans="2:17" x14ac:dyDescent="0.25">
      <c r="B26" s="29">
        <v>2011</v>
      </c>
      <c r="C26" s="2">
        <v>38.778245882803517</v>
      </c>
      <c r="D26" s="2">
        <v>39.142091152815006</v>
      </c>
      <c r="E26" s="2">
        <v>39.697433933358859</v>
      </c>
      <c r="F26" s="2">
        <v>39.831482190731514</v>
      </c>
      <c r="G26" s="2">
        <v>39.961700497893517</v>
      </c>
      <c r="H26" s="2">
        <v>40.103408655687467</v>
      </c>
      <c r="I26" s="2">
        <v>40.405974722328601</v>
      </c>
      <c r="J26" s="2">
        <v>40.631941784756791</v>
      </c>
      <c r="K26" s="2">
        <v>40.838759096131746</v>
      </c>
      <c r="L26" s="2">
        <v>41.129835312140941</v>
      </c>
      <c r="M26" s="2">
        <v>41.302183071620071</v>
      </c>
      <c r="N26" s="2">
        <v>41.593259287629259</v>
      </c>
      <c r="O26" s="8">
        <f t="shared" si="2"/>
        <v>40.28469296565811</v>
      </c>
      <c r="P26" s="5">
        <f t="shared" si="1"/>
        <v>8.0937752017558262E-2</v>
      </c>
      <c r="Q26" s="10"/>
    </row>
    <row r="27" spans="2:17" x14ac:dyDescent="0.25">
      <c r="B27" s="29">
        <v>2012</v>
      </c>
      <c r="C27" s="2">
        <v>41.899655304481044</v>
      </c>
      <c r="D27" s="2">
        <v>42.248180773649942</v>
      </c>
      <c r="E27" s="2">
        <v>42.665645346610496</v>
      </c>
      <c r="F27" s="2">
        <v>43.014170815779401</v>
      </c>
      <c r="G27" s="2">
        <v>43.182688625047881</v>
      </c>
      <c r="H27" s="2">
        <v>43.312906932209891</v>
      </c>
      <c r="I27" s="2">
        <v>43.427805438529312</v>
      </c>
      <c r="J27" s="2">
        <v>43.833780160857927</v>
      </c>
      <c r="K27" s="2">
        <v>44.366143240137895</v>
      </c>
      <c r="L27" s="2">
        <v>44.875526618153977</v>
      </c>
      <c r="M27" s="2">
        <v>45.032554576790517</v>
      </c>
      <c r="N27" s="2">
        <v>44.703178858674853</v>
      </c>
      <c r="O27" s="8">
        <f t="shared" si="2"/>
        <v>43.546853057576932</v>
      </c>
      <c r="P27" s="5">
        <f t="shared" si="1"/>
        <v>8.097765805736068E-2</v>
      </c>
      <c r="Q27" s="10"/>
    </row>
    <row r="28" spans="2:17" x14ac:dyDescent="0.25">
      <c r="B28" s="29">
        <v>2013</v>
      </c>
      <c r="C28" s="2">
        <v>45.553427805438545</v>
      </c>
      <c r="D28" s="2">
        <v>46.005361930294924</v>
      </c>
      <c r="E28" s="2">
        <v>46.307927996936051</v>
      </c>
      <c r="F28" s="2">
        <v>46.514745308311007</v>
      </c>
      <c r="G28" s="2">
        <v>46.664113366526244</v>
      </c>
      <c r="H28" s="2">
        <v>46.867100727690548</v>
      </c>
      <c r="I28" s="2">
        <v>47.227116047491393</v>
      </c>
      <c r="J28" s="2">
        <v>47.71734967445424</v>
      </c>
      <c r="K28" s="2">
        <v>48.368441210264272</v>
      </c>
      <c r="L28" s="2">
        <v>48.766756032171585</v>
      </c>
      <c r="M28" s="2">
        <v>48.866334737648415</v>
      </c>
      <c r="N28" s="2">
        <v>48.513979318268866</v>
      </c>
      <c r="O28" s="8">
        <f t="shared" si="2"/>
        <v>47.281054512958008</v>
      </c>
      <c r="P28" s="5">
        <f t="shared" si="1"/>
        <v>8.5751350400539383E-2</v>
      </c>
      <c r="Q28" s="10"/>
    </row>
    <row r="29" spans="2:17" x14ac:dyDescent="0.25">
      <c r="B29" s="29">
        <v>2014</v>
      </c>
      <c r="C29" s="2">
        <v>49.697433933358866</v>
      </c>
      <c r="D29" s="2">
        <v>50.520873228648028</v>
      </c>
      <c r="E29" s="2">
        <v>50.815779394867867</v>
      </c>
      <c r="F29" s="2">
        <v>50.78513979318268</v>
      </c>
      <c r="G29" s="2">
        <v>50.945997702029871</v>
      </c>
      <c r="H29" s="2">
        <v>51.122175411719638</v>
      </c>
      <c r="I29" s="2">
        <v>51.505170432784361</v>
      </c>
      <c r="J29" s="2">
        <v>51.891995404059742</v>
      </c>
      <c r="K29" s="2">
        <v>52.412868632707763</v>
      </c>
      <c r="L29" s="2">
        <v>52.723094599770192</v>
      </c>
      <c r="M29" s="2">
        <v>52.799693603983144</v>
      </c>
      <c r="N29" s="2">
        <v>52.520107238605881</v>
      </c>
      <c r="O29" s="8">
        <f t="shared" si="2"/>
        <v>51.478360781309839</v>
      </c>
      <c r="P29" s="5">
        <f t="shared" si="1"/>
        <v>8.8773533322982434E-2</v>
      </c>
      <c r="Q29" s="10"/>
    </row>
    <row r="30" spans="2:17" x14ac:dyDescent="0.25">
      <c r="B30" s="29">
        <v>2015</v>
      </c>
      <c r="C30" s="2">
        <v>53.684412102642646</v>
      </c>
      <c r="D30" s="2">
        <v>54.274224435082331</v>
      </c>
      <c r="E30" s="2">
        <v>54.653389505936403</v>
      </c>
      <c r="F30" s="2">
        <v>54.963615472998832</v>
      </c>
      <c r="G30" s="2">
        <v>55.231711987744148</v>
      </c>
      <c r="H30" s="2">
        <v>55.480658751436223</v>
      </c>
      <c r="I30" s="2">
        <v>56.150900038299497</v>
      </c>
      <c r="J30" s="2">
        <v>56.813481424741468</v>
      </c>
      <c r="K30" s="2">
        <v>57.204136346227486</v>
      </c>
      <c r="L30" s="2">
        <v>57.548831865185733</v>
      </c>
      <c r="M30" s="2">
        <v>57.793948678667164</v>
      </c>
      <c r="N30" s="2">
        <v>57.476062811183439</v>
      </c>
      <c r="O30" s="8">
        <f t="shared" ref="O30:O35" si="3">AVERAGE(C30:N30)</f>
        <v>55.939614451678771</v>
      </c>
      <c r="P30" s="5">
        <f t="shared" si="1"/>
        <v>8.6662698707933083E-2</v>
      </c>
      <c r="Q30" s="10"/>
    </row>
    <row r="31" spans="2:17" x14ac:dyDescent="0.25">
      <c r="B31" s="29">
        <v>2016</v>
      </c>
      <c r="C31" s="2">
        <v>58.881654538490992</v>
      </c>
      <c r="D31" s="2">
        <v>59.823822290310211</v>
      </c>
      <c r="E31" s="2">
        <v>60.444274224435063</v>
      </c>
      <c r="F31" s="2">
        <v>60.720030639601667</v>
      </c>
      <c r="G31" s="2">
        <v>61.306013021830701</v>
      </c>
      <c r="H31" s="2">
        <v>61.551129835312132</v>
      </c>
      <c r="I31" s="2">
        <v>61.792416698582912</v>
      </c>
      <c r="J31" s="2">
        <v>62.144772117962454</v>
      </c>
      <c r="K31" s="2">
        <v>62.29797012638835</v>
      </c>
      <c r="L31" s="2">
        <v>62.412868632707777</v>
      </c>
      <c r="M31" s="2">
        <v>62.474147836078139</v>
      </c>
      <c r="N31" s="2">
        <v>62.133282267330529</v>
      </c>
      <c r="O31" s="8">
        <f t="shared" si="3"/>
        <v>61.331865185752577</v>
      </c>
      <c r="P31" s="5">
        <f t="shared" si="1"/>
        <v>9.6394134763507999E-2</v>
      </c>
      <c r="Q31" s="10"/>
    </row>
    <row r="32" spans="2:17" x14ac:dyDescent="0.25">
      <c r="B32" s="29">
        <v>2017</v>
      </c>
      <c r="C32" s="2">
        <v>63.74952125622368</v>
      </c>
      <c r="D32" s="2">
        <v>64.067407123707412</v>
      </c>
      <c r="E32" s="2">
        <v>64.500191497510542</v>
      </c>
      <c r="F32" s="2">
        <v>64.641899655304485</v>
      </c>
      <c r="G32" s="2">
        <v>64.726158559938725</v>
      </c>
      <c r="H32" s="2">
        <v>64.821907315204911</v>
      </c>
      <c r="I32" s="2">
        <v>65.028724626579859</v>
      </c>
      <c r="J32" s="2">
        <v>65.530448104174653</v>
      </c>
      <c r="K32" s="2">
        <v>65.882803523554202</v>
      </c>
      <c r="L32" s="2">
        <v>66.185369590195336</v>
      </c>
      <c r="M32" s="2">
        <v>66.407506702412874</v>
      </c>
      <c r="N32" s="2">
        <v>66.204519341248584</v>
      </c>
      <c r="O32" s="8">
        <f t="shared" si="3"/>
        <v>65.145538108004601</v>
      </c>
      <c r="P32" s="5">
        <f>(O32/O31)-1</f>
        <v>6.2180938256186424E-2</v>
      </c>
      <c r="Q32" s="10"/>
    </row>
    <row r="33" spans="2:17" x14ac:dyDescent="0.25">
      <c r="B33" s="29">
        <v>2018</v>
      </c>
      <c r="C33" s="2">
        <v>68.00076599004214</v>
      </c>
      <c r="D33" s="2">
        <v>68.59823822290312</v>
      </c>
      <c r="E33" s="2">
        <v>68.789735733435492</v>
      </c>
      <c r="F33" s="2">
        <v>68.835695135963249</v>
      </c>
      <c r="G33" s="2">
        <v>69.39486786671776</v>
      </c>
      <c r="H33" s="2">
        <v>70.08042895442361</v>
      </c>
      <c r="I33" s="2">
        <v>70.497893527384164</v>
      </c>
      <c r="J33" s="2">
        <v>70.972807353504422</v>
      </c>
      <c r="K33" s="2">
        <v>71.325162772883957</v>
      </c>
      <c r="L33" s="2">
        <v>71.489850631941792</v>
      </c>
      <c r="M33" s="2">
        <v>71.750287246265813</v>
      </c>
      <c r="N33" s="2">
        <v>71.474530831099216</v>
      </c>
      <c r="O33" s="8">
        <f t="shared" si="3"/>
        <v>70.10085535554704</v>
      </c>
      <c r="P33" s="5">
        <f>(O33/O32)-1</f>
        <v>7.6065336037704157E-2</v>
      </c>
      <c r="Q33" s="9"/>
    </row>
    <row r="34" spans="2:17" x14ac:dyDescent="0.25">
      <c r="B34" s="29">
        <v>2019</v>
      </c>
      <c r="C34" s="2">
        <v>73.025660666411355</v>
      </c>
      <c r="D34" s="2">
        <v>73.738031405591741</v>
      </c>
      <c r="E34" s="2">
        <v>74.144006127920349</v>
      </c>
      <c r="F34" s="2">
        <v>74.461891995404059</v>
      </c>
      <c r="G34" s="2">
        <v>74.756798161623905</v>
      </c>
      <c r="H34" s="2">
        <v>75.235541937954807</v>
      </c>
      <c r="I34" s="2">
        <v>75.810034469551894</v>
      </c>
      <c r="J34" s="2">
        <v>76.480275756415168</v>
      </c>
      <c r="K34" s="2">
        <v>76.874760628111829</v>
      </c>
      <c r="L34" s="2">
        <v>77.453083109919561</v>
      </c>
      <c r="M34" s="2">
        <v>77.778628877824588</v>
      </c>
      <c r="N34" s="2">
        <v>77.755649176560695</v>
      </c>
      <c r="O34" s="8">
        <f t="shared" si="3"/>
        <v>75.626196859440839</v>
      </c>
      <c r="P34" s="5">
        <f>(O34/O33)-1</f>
        <v>7.8819887087962393E-2</v>
      </c>
      <c r="Q34" s="9"/>
    </row>
    <row r="35" spans="2:17" x14ac:dyDescent="0.25">
      <c r="B35" s="29">
        <v>2020</v>
      </c>
      <c r="C35" s="2">
        <v>79.383378016085786</v>
      </c>
      <c r="D35" s="2">
        <v>79.869781692837975</v>
      </c>
      <c r="E35" s="2">
        <v>80.93450785139791</v>
      </c>
      <c r="F35" s="2">
        <v>82.550746840291055</v>
      </c>
      <c r="G35" s="2">
        <v>83.01800076599001</v>
      </c>
      <c r="H35" s="2">
        <v>83.0333205668326</v>
      </c>
      <c r="I35" s="2">
        <v>83.489084641899623</v>
      </c>
      <c r="J35" s="2">
        <v>83.967828418230525</v>
      </c>
      <c r="K35" s="2">
        <v>84.504021447721129</v>
      </c>
      <c r="L35" s="2">
        <v>84.994255074683991</v>
      </c>
      <c r="M35" s="2">
        <v>85.235541937954778</v>
      </c>
      <c r="N35" s="2">
        <v>85.074684029107587</v>
      </c>
      <c r="O35" s="8">
        <f t="shared" si="3"/>
        <v>83.004595940252742</v>
      </c>
      <c r="P35" s="5">
        <f>(O35/O34)-1</f>
        <v>9.7564063607818774E-2</v>
      </c>
      <c r="Q35" s="9"/>
    </row>
    <row r="36" spans="2:17" x14ac:dyDescent="0.25">
      <c r="B36" s="29">
        <v>2021</v>
      </c>
      <c r="C36" s="2">
        <v>86.438146304097998</v>
      </c>
      <c r="D36" s="2">
        <v>87.150517043278398</v>
      </c>
      <c r="E36" s="2">
        <v>87.686710072769003</v>
      </c>
      <c r="F36" s="2">
        <v>88.127154346993436</v>
      </c>
      <c r="G36" s="2">
        <v>88.5292991191114</v>
      </c>
      <c r="H36" s="2">
        <v>89.119111451551078</v>
      </c>
      <c r="I36" s="2">
        <v>89.582535427039403</v>
      </c>
      <c r="J36" s="2">
        <v>90.344695518958204</v>
      </c>
      <c r="K36" s="2">
        <v>90.762160091918759</v>
      </c>
      <c r="L36" s="2">
        <v>91.704327843738</v>
      </c>
      <c r="M36" s="2">
        <v>91.937954806587499</v>
      </c>
      <c r="N36" s="2">
        <v>91.846036001531957</v>
      </c>
      <c r="O36" s="8">
        <f>AVERAGE(C36:N36)</f>
        <v>89.435720668964606</v>
      </c>
      <c r="P36" s="5">
        <f>(O36/O35)-1</f>
        <v>7.7479140231476284E-2</v>
      </c>
      <c r="Q36" s="9"/>
    </row>
    <row r="37" spans="2:17" x14ac:dyDescent="0.25">
      <c r="B37" s="29">
        <v>2022</v>
      </c>
      <c r="C37" s="2">
        <v>93.485254691688979</v>
      </c>
      <c r="D37" s="2">
        <v>94.860206817311337</v>
      </c>
      <c r="E37" s="2">
        <v>95.909613175028682</v>
      </c>
      <c r="F37" s="2">
        <v>96.380697050938309</v>
      </c>
      <c r="G37" s="2">
        <v>96.82880122558403</v>
      </c>
      <c r="H37" s="2">
        <v>97.395633856759844</v>
      </c>
      <c r="I37" s="2">
        <v>98.146304098046699</v>
      </c>
      <c r="J37" s="2">
        <v>98.958253542703929</v>
      </c>
      <c r="K37" s="2">
        <v>99.789352738414394</v>
      </c>
      <c r="L37" s="2">
        <v>100</v>
      </c>
      <c r="M37" s="2">
        <v>99.72</v>
      </c>
      <c r="N37" s="2">
        <v>99.47</v>
      </c>
      <c r="O37" s="8">
        <f>+AVERAGE(C37:N37)</f>
        <v>97.578676433039675</v>
      </c>
      <c r="P37" s="5">
        <f>+O37/O36-1</f>
        <v>9.1048137177931698E-2</v>
      </c>
      <c r="Q37" s="9"/>
    </row>
    <row r="38" spans="2:17" x14ac:dyDescent="0.25">
      <c r="B38" s="29">
        <v>2023</v>
      </c>
      <c r="C38" s="2">
        <v>101.01</v>
      </c>
      <c r="D38" s="2">
        <v>102.02</v>
      </c>
      <c r="E38" s="2">
        <v>102.94</v>
      </c>
      <c r="F38" s="2">
        <v>102.51</v>
      </c>
      <c r="G38" s="2">
        <v>103.7</v>
      </c>
      <c r="H38" s="2">
        <v>103.22</v>
      </c>
      <c r="I38" s="2">
        <v>102.85</v>
      </c>
      <c r="J38" s="2">
        <v>103.03</v>
      </c>
      <c r="K38" s="2">
        <v>103.66</v>
      </c>
      <c r="L38" s="2">
        <v>104.3</v>
      </c>
      <c r="M38" s="2">
        <v>104.66</v>
      </c>
      <c r="N38" s="2">
        <v>104.55</v>
      </c>
      <c r="O38" s="8">
        <v>103.20416666666667</v>
      </c>
      <c r="P38" s="5">
        <v>5.7650815109050013E-2</v>
      </c>
      <c r="Q38" s="9"/>
    </row>
    <row r="39" spans="2:17" x14ac:dyDescent="0.25">
      <c r="B39" s="29">
        <v>2024</v>
      </c>
      <c r="C39" s="2">
        <v>106.15</v>
      </c>
      <c r="D39" s="2">
        <v>106.83</v>
      </c>
      <c r="E39" s="2">
        <v>106.85</v>
      </c>
      <c r="F39" s="2">
        <v>107.53</v>
      </c>
      <c r="G39" s="2">
        <v>107.95</v>
      </c>
      <c r="H39" s="2">
        <v>108.34</v>
      </c>
      <c r="I39" s="2">
        <v>108.45</v>
      </c>
      <c r="J39" s="2">
        <v>108.76</v>
      </c>
      <c r="K39" s="2">
        <v>109.17</v>
      </c>
      <c r="L39" s="2">
        <v>109.53</v>
      </c>
      <c r="M39" s="2">
        <v>109.92</v>
      </c>
      <c r="N39" s="2">
        <v>110.29</v>
      </c>
      <c r="O39" s="8">
        <v>108.31416666666668</v>
      </c>
      <c r="P39" s="5">
        <v>4.951350478420613E-2</v>
      </c>
      <c r="Q39" s="9"/>
    </row>
    <row r="40" spans="2:17" ht="15.75" thickBot="1" x14ac:dyDescent="0.3">
      <c r="B40" s="30">
        <v>2025</v>
      </c>
      <c r="C40" s="11">
        <v>111.51</v>
      </c>
      <c r="D40" s="7">
        <v>112.28</v>
      </c>
      <c r="E40" s="7">
        <v>112.92</v>
      </c>
      <c r="F40" s="7"/>
      <c r="G40" s="7"/>
      <c r="H40" s="7"/>
      <c r="I40" s="7"/>
      <c r="J40" s="7"/>
      <c r="K40" s="7"/>
      <c r="L40" s="7"/>
      <c r="M40" s="7"/>
      <c r="N40" s="7"/>
      <c r="O40" s="42"/>
      <c r="P40" s="32"/>
      <c r="Q40" s="9"/>
    </row>
    <row r="41" spans="2:17" x14ac:dyDescent="0.25">
      <c r="B41" s="25"/>
      <c r="C41" s="31"/>
      <c r="D41" s="2"/>
      <c r="E41" s="2"/>
      <c r="F41" s="2"/>
      <c r="G41" s="33"/>
      <c r="H41" s="2"/>
      <c r="I41" s="2"/>
      <c r="J41" s="2"/>
      <c r="K41" s="33"/>
      <c r="L41" s="2"/>
      <c r="M41" s="2"/>
      <c r="N41" s="1"/>
      <c r="O41" s="26"/>
      <c r="P41" s="27"/>
      <c r="Q41" s="9"/>
    </row>
    <row r="42" spans="2:17" x14ac:dyDescent="0.25">
      <c r="B42" t="s">
        <v>17</v>
      </c>
      <c r="H42" s="22"/>
      <c r="I42" s="22"/>
      <c r="J42" s="22"/>
      <c r="N42" s="22"/>
      <c r="Q42" s="10"/>
    </row>
    <row r="43" spans="2:17" x14ac:dyDescent="0.25">
      <c r="B43" t="s">
        <v>18</v>
      </c>
      <c r="Q43" s="10"/>
    </row>
    <row r="44" spans="2:17" x14ac:dyDescent="0.25">
      <c r="Q44" s="10"/>
    </row>
    <row r="45" spans="2:17" x14ac:dyDescent="0.25">
      <c r="Q45" s="10"/>
    </row>
    <row r="46" spans="2:17" x14ac:dyDescent="0.25">
      <c r="Q46" s="10"/>
    </row>
    <row r="47" spans="2:17" x14ac:dyDescent="0.25">
      <c r="O47" s="10"/>
    </row>
  </sheetData>
  <mergeCells count="1">
    <mergeCell ref="F10:J10"/>
  </mergeCells>
  <hyperlinks>
    <hyperlink ref="K10" location="'Listado Datos'!A1" display="Acceder al listado de datos" xr:uid="{00000000-0004-0000-0000-000000000000}"/>
  </hyperlinks>
  <pageMargins left="0" right="0" top="0" bottom="0" header="0" footer="0"/>
  <pageSetup orientation="landscape" r:id="rId1"/>
  <ignoredErrors>
    <ignoredError sqref="O18:O21 O11 O13:O14 O15:O17 O22:O3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I318"/>
  <sheetViews>
    <sheetView showGridLines="0" zoomScaleNormal="100" workbookViewId="0">
      <pane ySplit="12" topLeftCell="A302" activePane="bottomLeft" state="frozen"/>
      <selection pane="bottomLeft" activeCell="B314" sqref="B314"/>
    </sheetView>
  </sheetViews>
  <sheetFormatPr baseColWidth="10" defaultColWidth="9.140625" defaultRowHeight="15" x14ac:dyDescent="0.25"/>
  <cols>
    <col min="1" max="1" width="22.7109375" customWidth="1"/>
    <col min="2" max="2" width="23.42578125" customWidth="1"/>
    <col min="3" max="3" width="30.85546875" style="12" customWidth="1"/>
    <col min="4" max="4" width="14.28515625" customWidth="1"/>
    <col min="5" max="5" width="12.5703125" bestFit="1" customWidth="1"/>
    <col min="6" max="6" width="11.5703125" bestFit="1" customWidth="1"/>
    <col min="7" max="7" width="14.140625" bestFit="1" customWidth="1"/>
    <col min="8" max="8" width="12.5703125" bestFit="1" customWidth="1"/>
    <col min="9" max="256" width="11.42578125" customWidth="1"/>
  </cols>
  <sheetData>
    <row r="7" spans="2:5" ht="24" customHeight="1" x14ac:dyDescent="0.25"/>
    <row r="8" spans="2:5" ht="12" customHeight="1" thickBot="1" x14ac:dyDescent="0.3"/>
    <row r="9" spans="2:5" ht="15.75" thickBot="1" x14ac:dyDescent="0.3">
      <c r="B9" s="56" t="s">
        <v>19</v>
      </c>
      <c r="C9" s="55"/>
    </row>
    <row r="10" spans="2:5" ht="6" customHeight="1" x14ac:dyDescent="0.25">
      <c r="E10" s="14"/>
    </row>
    <row r="11" spans="2:5" ht="6" customHeight="1" x14ac:dyDescent="0.25"/>
    <row r="12" spans="2:5" s="13" customFormat="1" ht="39" customHeight="1" x14ac:dyDescent="0.25">
      <c r="B12" s="17" t="s">
        <v>20</v>
      </c>
      <c r="C12" s="21" t="s">
        <v>21</v>
      </c>
    </row>
    <row r="13" spans="2:5" x14ac:dyDescent="0.25">
      <c r="B13" s="18">
        <v>36526</v>
      </c>
      <c r="C13" s="35">
        <v>15.803728196114758</v>
      </c>
    </row>
    <row r="14" spans="2:5" x14ac:dyDescent="0.25">
      <c r="B14" s="19">
        <v>36557</v>
      </c>
      <c r="C14" s="36">
        <v>15.856990640685199</v>
      </c>
    </row>
    <row r="15" spans="2:5" x14ac:dyDescent="0.25">
      <c r="B15" s="19">
        <v>36586</v>
      </c>
      <c r="C15" s="36">
        <v>15.954638455731006</v>
      </c>
    </row>
    <row r="16" spans="2:5" x14ac:dyDescent="0.25">
      <c r="B16" s="19">
        <v>36617</v>
      </c>
      <c r="C16" s="36">
        <v>16.024386895049435</v>
      </c>
    </row>
    <row r="17" spans="2:3" x14ac:dyDescent="0.25">
      <c r="B17" s="19">
        <v>36647</v>
      </c>
      <c r="C17" s="36">
        <v>16.097939794694327</v>
      </c>
    </row>
    <row r="18" spans="2:3" x14ac:dyDescent="0.25">
      <c r="B18" s="19">
        <v>36678</v>
      </c>
      <c r="C18" s="36">
        <v>16.177833461549987</v>
      </c>
    </row>
    <row r="19" spans="2:3" x14ac:dyDescent="0.25">
      <c r="B19" s="19">
        <v>36708</v>
      </c>
      <c r="C19" s="36">
        <v>16.238704826773347</v>
      </c>
    </row>
    <row r="20" spans="2:3" x14ac:dyDescent="0.25">
      <c r="B20" s="19">
        <v>36739</v>
      </c>
      <c r="C20" s="36">
        <v>16.323671107397619</v>
      </c>
    </row>
    <row r="21" spans="2:3" x14ac:dyDescent="0.25">
      <c r="B21" s="19">
        <v>36770</v>
      </c>
      <c r="C21" s="36">
        <v>16.387078779505288</v>
      </c>
    </row>
    <row r="22" spans="2:3" x14ac:dyDescent="0.25">
      <c r="B22" s="19">
        <v>36800</v>
      </c>
      <c r="C22" s="36">
        <v>16.499944435856932</v>
      </c>
    </row>
    <row r="23" spans="2:3" x14ac:dyDescent="0.25">
      <c r="B23" s="19">
        <v>36831</v>
      </c>
      <c r="C23" s="36">
        <v>16.507553356509845</v>
      </c>
    </row>
    <row r="24" spans="2:3" x14ac:dyDescent="0.25">
      <c r="B24" s="19">
        <v>36861</v>
      </c>
      <c r="C24" s="36">
        <v>16.539257192563678</v>
      </c>
    </row>
    <row r="25" spans="2:3" x14ac:dyDescent="0.25">
      <c r="B25" s="18">
        <v>36892</v>
      </c>
      <c r="C25" s="37">
        <v>16.593787790576272</v>
      </c>
    </row>
    <row r="26" spans="2:3" x14ac:dyDescent="0.25">
      <c r="B26" s="19">
        <v>36923</v>
      </c>
      <c r="C26" s="38">
        <v>16.641977621378096</v>
      </c>
    </row>
    <row r="27" spans="2:3" x14ac:dyDescent="0.25">
      <c r="B27" s="19">
        <v>36951</v>
      </c>
      <c r="C27" s="38">
        <v>16.704117140043611</v>
      </c>
    </row>
    <row r="28" spans="2:3" x14ac:dyDescent="0.25">
      <c r="B28" s="19">
        <v>36982</v>
      </c>
      <c r="C28" s="38">
        <v>16.839809558354016</v>
      </c>
    </row>
    <row r="29" spans="2:3" x14ac:dyDescent="0.25">
      <c r="B29" s="19">
        <v>37012</v>
      </c>
      <c r="C29" s="38">
        <v>16.946334447494895</v>
      </c>
    </row>
    <row r="30" spans="2:3" x14ac:dyDescent="0.25">
      <c r="B30" s="19">
        <v>37043</v>
      </c>
      <c r="C30" s="38">
        <v>16.871513394407849</v>
      </c>
    </row>
    <row r="31" spans="2:3" x14ac:dyDescent="0.25">
      <c r="B31" s="19">
        <v>37073</v>
      </c>
      <c r="C31" s="38">
        <v>17.01988734713979</v>
      </c>
    </row>
    <row r="32" spans="2:3" x14ac:dyDescent="0.25">
      <c r="B32" s="19">
        <v>37104</v>
      </c>
      <c r="C32" s="38">
        <v>16.971697516337965</v>
      </c>
    </row>
    <row r="33" spans="2:3" x14ac:dyDescent="0.25">
      <c r="B33" s="19">
        <v>37135</v>
      </c>
      <c r="C33" s="38">
        <v>17.02369180746625</v>
      </c>
    </row>
    <row r="34" spans="2:3" x14ac:dyDescent="0.25">
      <c r="B34" s="19">
        <v>37165</v>
      </c>
      <c r="C34" s="38">
        <v>17.069345331383769</v>
      </c>
    </row>
    <row r="35" spans="2:3" x14ac:dyDescent="0.25">
      <c r="B35" s="19">
        <v>37196</v>
      </c>
      <c r="C35" s="38">
        <v>17.083295019247455</v>
      </c>
    </row>
    <row r="36" spans="2:3" x14ac:dyDescent="0.25">
      <c r="B36" s="19">
        <v>37226</v>
      </c>
      <c r="C36" s="39">
        <v>17.132753003491434</v>
      </c>
    </row>
    <row r="37" spans="2:3" x14ac:dyDescent="0.25">
      <c r="B37" s="18">
        <v>37257</v>
      </c>
      <c r="C37" s="35">
        <v>17.282395109665526</v>
      </c>
    </row>
    <row r="38" spans="2:3" x14ac:dyDescent="0.25">
      <c r="B38" s="19">
        <v>37288</v>
      </c>
      <c r="C38" s="36">
        <v>17.397797072901479</v>
      </c>
    </row>
    <row r="39" spans="2:3" x14ac:dyDescent="0.25">
      <c r="B39" s="19">
        <v>37316</v>
      </c>
      <c r="C39" s="36">
        <v>17.551243639402035</v>
      </c>
    </row>
    <row r="40" spans="2:3" x14ac:dyDescent="0.25">
      <c r="B40" s="19">
        <v>37347</v>
      </c>
      <c r="C40" s="36">
        <v>17.834041857002227</v>
      </c>
    </row>
    <row r="41" spans="2:3" x14ac:dyDescent="0.25">
      <c r="B41" s="19">
        <v>37377</v>
      </c>
      <c r="C41" s="36">
        <v>18.045823481841836</v>
      </c>
    </row>
    <row r="42" spans="2:3" x14ac:dyDescent="0.25">
      <c r="B42" s="19">
        <v>37408</v>
      </c>
      <c r="C42" s="36">
        <v>18.365398149264472</v>
      </c>
    </row>
    <row r="43" spans="2:3" x14ac:dyDescent="0.25">
      <c r="B43" s="19">
        <v>37438</v>
      </c>
      <c r="C43" s="36">
        <v>19.258178172540415</v>
      </c>
    </row>
    <row r="44" spans="2:3" x14ac:dyDescent="0.25">
      <c r="B44" s="19">
        <v>37469</v>
      </c>
      <c r="C44" s="36">
        <v>20.380493968846107</v>
      </c>
    </row>
    <row r="45" spans="2:3" x14ac:dyDescent="0.25">
      <c r="B45" s="19">
        <v>37500</v>
      </c>
      <c r="C45" s="36">
        <v>21.015838843364925</v>
      </c>
    </row>
    <row r="46" spans="2:3" x14ac:dyDescent="0.25">
      <c r="B46" s="19">
        <v>37530</v>
      </c>
      <c r="C46" s="36">
        <v>21.218743394109456</v>
      </c>
    </row>
    <row r="47" spans="2:3" x14ac:dyDescent="0.25">
      <c r="B47" s="19">
        <v>37561</v>
      </c>
      <c r="C47" s="36">
        <v>21.310050441944497</v>
      </c>
    </row>
    <row r="48" spans="2:3" x14ac:dyDescent="0.25">
      <c r="B48" s="19">
        <v>37591</v>
      </c>
      <c r="C48" s="36">
        <v>21.577630818238848</v>
      </c>
    </row>
    <row r="49" spans="2:3" x14ac:dyDescent="0.25">
      <c r="B49" s="18">
        <v>37622</v>
      </c>
      <c r="C49" s="37">
        <v>21.980903612843605</v>
      </c>
    </row>
    <row r="50" spans="2:3" x14ac:dyDescent="0.25">
      <c r="B50" s="19">
        <v>37653</v>
      </c>
      <c r="C50" s="38">
        <v>22.278919671749637</v>
      </c>
    </row>
    <row r="51" spans="2:3" x14ac:dyDescent="0.25">
      <c r="B51" s="19">
        <v>37681</v>
      </c>
      <c r="C51" s="38">
        <v>22.55537712213906</v>
      </c>
    </row>
    <row r="52" spans="2:3" x14ac:dyDescent="0.25">
      <c r="B52" s="19">
        <v>37712</v>
      </c>
      <c r="C52" s="38">
        <v>22.769695053862971</v>
      </c>
    </row>
    <row r="53" spans="2:3" x14ac:dyDescent="0.25">
      <c r="B53" s="19">
        <v>37742</v>
      </c>
      <c r="C53" s="38">
        <v>22.854661334487243</v>
      </c>
    </row>
    <row r="54" spans="2:3" x14ac:dyDescent="0.25">
      <c r="B54" s="19">
        <v>37773</v>
      </c>
      <c r="C54" s="38">
        <v>22.891437784309687</v>
      </c>
    </row>
    <row r="55" spans="2:3" x14ac:dyDescent="0.25">
      <c r="B55" s="19">
        <v>37803</v>
      </c>
      <c r="C55" s="38">
        <v>23.00557159410349</v>
      </c>
    </row>
    <row r="56" spans="2:3" x14ac:dyDescent="0.25">
      <c r="B56" s="19">
        <v>37834</v>
      </c>
      <c r="C56" s="38">
        <v>23.273151970397841</v>
      </c>
    </row>
    <row r="57" spans="2:3" x14ac:dyDescent="0.25">
      <c r="B57" s="19">
        <v>37865</v>
      </c>
      <c r="C57" s="38">
        <v>23.45957052639438</v>
      </c>
    </row>
    <row r="58" spans="2:3" x14ac:dyDescent="0.25">
      <c r="B58" s="19">
        <v>37895</v>
      </c>
      <c r="C58" s="38">
        <v>23.582581410283254</v>
      </c>
    </row>
    <row r="59" spans="2:3" x14ac:dyDescent="0.25">
      <c r="B59" s="19">
        <v>37926</v>
      </c>
      <c r="C59" s="38">
        <v>23.620626013547852</v>
      </c>
    </row>
    <row r="60" spans="2:3" x14ac:dyDescent="0.25">
      <c r="B60" s="20">
        <v>37956</v>
      </c>
      <c r="C60" s="39">
        <v>23.775340733490559</v>
      </c>
    </row>
    <row r="61" spans="2:3" x14ac:dyDescent="0.25">
      <c r="B61" s="19">
        <v>37987</v>
      </c>
      <c r="C61" s="38">
        <v>24.295283644773424</v>
      </c>
    </row>
    <row r="62" spans="2:3" x14ac:dyDescent="0.25">
      <c r="B62" s="19">
        <v>38018</v>
      </c>
      <c r="C62" s="38">
        <v>24.299088105099884</v>
      </c>
    </row>
    <row r="63" spans="2:3" x14ac:dyDescent="0.25">
      <c r="B63" s="19">
        <v>38047</v>
      </c>
      <c r="C63" s="38">
        <v>24.444925750947515</v>
      </c>
    </row>
    <row r="64" spans="2:3" x14ac:dyDescent="0.25">
      <c r="B64" s="19">
        <v>38078</v>
      </c>
      <c r="C64" s="38">
        <v>24.746746270180008</v>
      </c>
    </row>
    <row r="65" spans="2:3" x14ac:dyDescent="0.25">
      <c r="B65" s="19">
        <v>38108</v>
      </c>
      <c r="C65" s="38">
        <v>25.004181418937137</v>
      </c>
    </row>
    <row r="66" spans="2:3" x14ac:dyDescent="0.25">
      <c r="B66" s="19">
        <v>38139</v>
      </c>
      <c r="C66" s="38">
        <v>25.086611392677099</v>
      </c>
    </row>
    <row r="67" spans="2:3" x14ac:dyDescent="0.25">
      <c r="B67" s="19">
        <v>38169</v>
      </c>
      <c r="C67" s="38">
        <v>25.340242081107768</v>
      </c>
    </row>
    <row r="68" spans="2:3" x14ac:dyDescent="0.25">
      <c r="B68" s="19">
        <v>38200</v>
      </c>
      <c r="C68" s="38">
        <v>25.639526293455955</v>
      </c>
    </row>
    <row r="69" spans="2:3" x14ac:dyDescent="0.25">
      <c r="B69" s="19">
        <v>38231</v>
      </c>
      <c r="C69" s="38">
        <v>25.709274732774386</v>
      </c>
    </row>
    <row r="70" spans="2:3" x14ac:dyDescent="0.25">
      <c r="B70" s="19">
        <v>38261</v>
      </c>
      <c r="C70" s="38">
        <v>25.624308452150114</v>
      </c>
    </row>
    <row r="71" spans="2:3" x14ac:dyDescent="0.25">
      <c r="B71" s="19">
        <v>38292</v>
      </c>
      <c r="C71" s="38">
        <v>25.557096319715988</v>
      </c>
    </row>
    <row r="72" spans="2:3" x14ac:dyDescent="0.25">
      <c r="B72" s="20">
        <v>38322</v>
      </c>
      <c r="C72" s="39">
        <v>25.57992308167475</v>
      </c>
    </row>
    <row r="73" spans="2:3" x14ac:dyDescent="0.25">
      <c r="B73" s="19">
        <v>38353</v>
      </c>
      <c r="C73" s="38">
        <v>25.676302743278399</v>
      </c>
    </row>
    <row r="74" spans="2:3" x14ac:dyDescent="0.25">
      <c r="B74" s="19">
        <v>38384</v>
      </c>
      <c r="C74" s="38">
        <v>25.675034589836244</v>
      </c>
    </row>
    <row r="75" spans="2:3" x14ac:dyDescent="0.25">
      <c r="B75" s="19">
        <v>38412</v>
      </c>
      <c r="C75" s="38">
        <v>25.785363939303586</v>
      </c>
    </row>
    <row r="76" spans="2:3" x14ac:dyDescent="0.25">
      <c r="B76" s="19">
        <v>38443</v>
      </c>
      <c r="C76" s="38">
        <v>26.050408008713628</v>
      </c>
    </row>
    <row r="77" spans="2:3" x14ac:dyDescent="0.25">
      <c r="B77" s="19">
        <v>38473</v>
      </c>
      <c r="C77" s="38">
        <v>26.055480622482246</v>
      </c>
    </row>
    <row r="78" spans="2:3" x14ac:dyDescent="0.25">
      <c r="B78" s="19">
        <v>38504</v>
      </c>
      <c r="C78" s="38">
        <v>26.125229061800677</v>
      </c>
    </row>
    <row r="79" spans="2:3" x14ac:dyDescent="0.25">
      <c r="B79" s="19">
        <v>38534</v>
      </c>
      <c r="C79" s="38">
        <v>26.461289723971309</v>
      </c>
    </row>
    <row r="80" spans="2:3" x14ac:dyDescent="0.25">
      <c r="B80" s="19">
        <v>38565</v>
      </c>
      <c r="C80" s="38">
        <v>26.517088475426057</v>
      </c>
    </row>
    <row r="81" spans="2:3" x14ac:dyDescent="0.25">
      <c r="B81" s="19">
        <v>38596</v>
      </c>
      <c r="C81" s="38">
        <v>26.723797486497045</v>
      </c>
    </row>
    <row r="82" spans="2:3" x14ac:dyDescent="0.25">
      <c r="B82" s="19">
        <v>38626</v>
      </c>
      <c r="C82" s="38">
        <v>26.807495613679169</v>
      </c>
    </row>
    <row r="83" spans="2:3" x14ac:dyDescent="0.25">
      <c r="B83" s="19">
        <v>38657</v>
      </c>
      <c r="C83" s="38">
        <v>26.775791777625329</v>
      </c>
    </row>
    <row r="84" spans="2:3" x14ac:dyDescent="0.25">
      <c r="B84" s="19">
        <v>38687</v>
      </c>
      <c r="C84" s="38">
        <v>26.834126835964387</v>
      </c>
    </row>
    <row r="85" spans="2:3" x14ac:dyDescent="0.25">
      <c r="B85" s="18">
        <v>38718</v>
      </c>
      <c r="C85" s="37">
        <v>27.200623180746696</v>
      </c>
    </row>
    <row r="86" spans="2:3" x14ac:dyDescent="0.25">
      <c r="B86" s="19">
        <v>38749</v>
      </c>
      <c r="C86" s="38">
        <v>27.381969122974624</v>
      </c>
    </row>
    <row r="87" spans="2:3" x14ac:dyDescent="0.25">
      <c r="B87" s="19">
        <v>38777</v>
      </c>
      <c r="C87" s="38">
        <v>27.469471710483198</v>
      </c>
    </row>
    <row r="88" spans="2:3" x14ac:dyDescent="0.25">
      <c r="B88" s="19">
        <v>38808</v>
      </c>
      <c r="C88" s="38">
        <v>27.612773049446528</v>
      </c>
    </row>
    <row r="89" spans="2:3" x14ac:dyDescent="0.25">
      <c r="B89" s="19">
        <v>38838</v>
      </c>
      <c r="C89" s="38">
        <v>27.786510071021528</v>
      </c>
    </row>
    <row r="90" spans="2:3" x14ac:dyDescent="0.25">
      <c r="B90" s="19">
        <v>38869</v>
      </c>
      <c r="C90" s="38">
        <v>27.875280811972264</v>
      </c>
    </row>
    <row r="91" spans="2:3" x14ac:dyDescent="0.25">
      <c r="B91" s="19">
        <v>38899</v>
      </c>
      <c r="C91" s="38">
        <v>28.112425505654933</v>
      </c>
    </row>
    <row r="92" spans="2:3" x14ac:dyDescent="0.25">
      <c r="B92" s="19">
        <v>38930</v>
      </c>
      <c r="C92" s="38">
        <v>28.334352358031762</v>
      </c>
    </row>
    <row r="93" spans="2:3" x14ac:dyDescent="0.25">
      <c r="B93" s="19">
        <v>38961</v>
      </c>
      <c r="C93" s="38">
        <v>28.486530771090159</v>
      </c>
    </row>
    <row r="94" spans="2:3" x14ac:dyDescent="0.25">
      <c r="B94" s="19">
        <v>38991</v>
      </c>
      <c r="C94" s="38">
        <v>28.429463866193259</v>
      </c>
    </row>
    <row r="95" spans="2:3" x14ac:dyDescent="0.25">
      <c r="B95" s="19">
        <v>39022</v>
      </c>
      <c r="C95" s="38">
        <v>28.439609093730482</v>
      </c>
    </row>
    <row r="96" spans="2:3" x14ac:dyDescent="0.25">
      <c r="B96" s="20">
        <v>39052</v>
      </c>
      <c r="C96" s="39">
        <v>28.546133982871361</v>
      </c>
    </row>
    <row r="97" spans="1:9" x14ac:dyDescent="0.25">
      <c r="B97" s="19">
        <v>39083</v>
      </c>
      <c r="C97" s="38">
        <v>29.052127206290542</v>
      </c>
    </row>
    <row r="98" spans="1:9" x14ac:dyDescent="0.25">
      <c r="B98" s="19">
        <v>39114</v>
      </c>
      <c r="C98" s="38">
        <v>29.22966868819201</v>
      </c>
    </row>
    <row r="99" spans="1:9" x14ac:dyDescent="0.25">
      <c r="B99" s="19">
        <v>39142</v>
      </c>
      <c r="C99" s="38">
        <v>29.492176450717746</v>
      </c>
    </row>
    <row r="100" spans="1:9" x14ac:dyDescent="0.25">
      <c r="B100" s="19">
        <v>39173</v>
      </c>
      <c r="C100" s="38">
        <v>29.852332028289286</v>
      </c>
    </row>
    <row r="101" spans="1:9" x14ac:dyDescent="0.25">
      <c r="B101" s="19">
        <v>39203</v>
      </c>
      <c r="C101" s="38">
        <v>30.079331494434733</v>
      </c>
    </row>
    <row r="102" spans="1:9" x14ac:dyDescent="0.25">
      <c r="B102" s="19">
        <v>39234</v>
      </c>
      <c r="C102" s="38">
        <v>30.119912404583641</v>
      </c>
    </row>
    <row r="103" spans="1:9" x14ac:dyDescent="0.25">
      <c r="B103" s="19">
        <v>39264</v>
      </c>
      <c r="C103" s="38">
        <v>30.368470479245694</v>
      </c>
    </row>
    <row r="104" spans="1:9" x14ac:dyDescent="0.25">
      <c r="B104" s="19">
        <v>39295</v>
      </c>
      <c r="C104" s="38">
        <v>30.89348600429717</v>
      </c>
    </row>
    <row r="105" spans="1:9" x14ac:dyDescent="0.25">
      <c r="B105" s="19">
        <v>39326</v>
      </c>
      <c r="C105" s="38">
        <v>31.021569501954659</v>
      </c>
    </row>
    <row r="106" spans="1:9" x14ac:dyDescent="0.25">
      <c r="B106" s="19">
        <v>39356</v>
      </c>
      <c r="C106" s="38">
        <v>30.950552909194077</v>
      </c>
    </row>
    <row r="107" spans="1:9" x14ac:dyDescent="0.25">
      <c r="B107" s="19">
        <v>39387</v>
      </c>
      <c r="C107" s="38">
        <v>30.879536316433491</v>
      </c>
    </row>
    <row r="108" spans="1:9" x14ac:dyDescent="0.25">
      <c r="A108" s="15"/>
      <c r="B108" s="19">
        <v>39417</v>
      </c>
      <c r="C108" s="38">
        <v>30.973379671152834</v>
      </c>
      <c r="I108" s="16"/>
    </row>
    <row r="109" spans="1:9" x14ac:dyDescent="0.25">
      <c r="B109" s="18">
        <v>39448</v>
      </c>
      <c r="C109" s="37">
        <v>31.214328825161967</v>
      </c>
    </row>
    <row r="110" spans="1:9" x14ac:dyDescent="0.25">
      <c r="B110" s="19">
        <v>39479</v>
      </c>
      <c r="C110" s="38">
        <v>31.499663349646468</v>
      </c>
    </row>
    <row r="111" spans="1:9" x14ac:dyDescent="0.25">
      <c r="B111" s="19">
        <v>39508</v>
      </c>
      <c r="C111" s="38">
        <v>31.859818927218011</v>
      </c>
    </row>
    <row r="112" spans="1:9" x14ac:dyDescent="0.25">
      <c r="B112" s="19">
        <v>39539</v>
      </c>
      <c r="C112" s="38">
        <v>31.965075662916735</v>
      </c>
    </row>
    <row r="113" spans="1:9" x14ac:dyDescent="0.25">
      <c r="B113" s="19">
        <v>39569</v>
      </c>
      <c r="C113" s="38">
        <v>32.244069420190471</v>
      </c>
    </row>
    <row r="114" spans="1:9" x14ac:dyDescent="0.25">
      <c r="B114" s="19">
        <v>39600</v>
      </c>
      <c r="C114" s="38">
        <v>32.657487442332453</v>
      </c>
    </row>
    <row r="115" spans="1:9" x14ac:dyDescent="0.25">
      <c r="B115" s="19">
        <v>39630</v>
      </c>
      <c r="C115" s="38">
        <v>32.803325088180088</v>
      </c>
    </row>
    <row r="116" spans="1:9" x14ac:dyDescent="0.25">
      <c r="B116" s="19">
        <v>39661</v>
      </c>
      <c r="C116" s="38">
        <v>33.136849443466417</v>
      </c>
    </row>
    <row r="117" spans="1:9" x14ac:dyDescent="0.25">
      <c r="B117" s="19">
        <v>39692</v>
      </c>
      <c r="C117" s="38">
        <v>33.335949533884488</v>
      </c>
    </row>
    <row r="118" spans="1:9" x14ac:dyDescent="0.25">
      <c r="B118" s="19">
        <v>39722</v>
      </c>
      <c r="C118" s="38">
        <v>33.44627888335183</v>
      </c>
    </row>
    <row r="119" spans="1:9" x14ac:dyDescent="0.25">
      <c r="B119" s="19">
        <v>39753</v>
      </c>
      <c r="C119" s="38">
        <v>33.508633988102503</v>
      </c>
    </row>
    <row r="120" spans="1:9" x14ac:dyDescent="0.25">
      <c r="A120" s="15"/>
      <c r="B120" s="20">
        <v>39783</v>
      </c>
      <c r="C120" s="39">
        <v>33.820384148787056</v>
      </c>
      <c r="I120" s="16"/>
    </row>
    <row r="121" spans="1:9" x14ac:dyDescent="0.25">
      <c r="B121" s="19">
        <v>39814</v>
      </c>
      <c r="C121" s="38">
        <v>34.087964525081404</v>
      </c>
    </row>
    <row r="122" spans="1:9" x14ac:dyDescent="0.25">
      <c r="B122" s="19">
        <v>39845</v>
      </c>
      <c r="C122" s="38">
        <v>33.996657477246366</v>
      </c>
    </row>
    <row r="123" spans="1:9" x14ac:dyDescent="0.25">
      <c r="B123" s="19">
        <v>39873</v>
      </c>
      <c r="C123" s="38">
        <v>34.257897086329955</v>
      </c>
    </row>
    <row r="124" spans="1:9" x14ac:dyDescent="0.25">
      <c r="B124" s="19">
        <v>39904</v>
      </c>
      <c r="C124" s="38">
        <v>34.243947398466261</v>
      </c>
    </row>
    <row r="125" spans="1:9" x14ac:dyDescent="0.25">
      <c r="B125" s="19">
        <v>39934</v>
      </c>
      <c r="C125" s="38">
        <v>34.383444277103138</v>
      </c>
    </row>
    <row r="126" spans="1:9" x14ac:dyDescent="0.25">
      <c r="B126" s="19">
        <v>39965</v>
      </c>
      <c r="C126" s="38">
        <v>34.774035537286359</v>
      </c>
    </row>
    <row r="127" spans="1:9" x14ac:dyDescent="0.25">
      <c r="B127" s="19">
        <v>39995</v>
      </c>
      <c r="C127" s="38">
        <v>35.11770512010991</v>
      </c>
    </row>
    <row r="128" spans="1:9" x14ac:dyDescent="0.25">
      <c r="B128" s="19">
        <v>40026</v>
      </c>
      <c r="C128" s="38">
        <v>35.550145443884198</v>
      </c>
    </row>
    <row r="129" spans="1:9" x14ac:dyDescent="0.25">
      <c r="B129" s="19">
        <v>40057</v>
      </c>
      <c r="C129" s="38">
        <v>35.63257541762416</v>
      </c>
    </row>
    <row r="130" spans="1:9" x14ac:dyDescent="0.25">
      <c r="B130" s="19">
        <v>40087</v>
      </c>
      <c r="C130" s="38">
        <v>35.628770957297704</v>
      </c>
    </row>
    <row r="131" spans="1:9" x14ac:dyDescent="0.25">
      <c r="B131" s="19">
        <v>40118</v>
      </c>
      <c r="C131" s="38">
        <v>35.649061412372156</v>
      </c>
    </row>
    <row r="132" spans="1:9" x14ac:dyDescent="0.25">
      <c r="A132" s="15"/>
      <c r="B132" s="19">
        <v>40148</v>
      </c>
      <c r="C132" s="38">
        <v>35.81645766673639</v>
      </c>
      <c r="I132" s="16"/>
    </row>
    <row r="133" spans="1:9" x14ac:dyDescent="0.25">
      <c r="B133" s="18">
        <v>40179</v>
      </c>
      <c r="C133" s="37">
        <v>36.151250175464874</v>
      </c>
    </row>
    <row r="134" spans="1:9" x14ac:dyDescent="0.25">
      <c r="B134" s="19">
        <v>40210</v>
      </c>
      <c r="C134" s="38">
        <v>36.352886572767254</v>
      </c>
    </row>
    <row r="135" spans="1:9" x14ac:dyDescent="0.25">
      <c r="B135" s="19">
        <v>40238</v>
      </c>
      <c r="C135" s="38">
        <v>36.697824309032953</v>
      </c>
    </row>
    <row r="136" spans="1:9" x14ac:dyDescent="0.25">
      <c r="B136" s="19">
        <v>40269</v>
      </c>
      <c r="C136" s="38">
        <v>36.762500134582773</v>
      </c>
    </row>
    <row r="137" spans="1:9" x14ac:dyDescent="0.25">
      <c r="B137" s="19">
        <v>40299</v>
      </c>
      <c r="C137" s="38">
        <v>36.820835192921834</v>
      </c>
    </row>
    <row r="138" spans="1:9" x14ac:dyDescent="0.25">
      <c r="B138" s="19">
        <v>40330</v>
      </c>
      <c r="C138" s="38">
        <v>36.924823775178403</v>
      </c>
    </row>
    <row r="139" spans="1:9" x14ac:dyDescent="0.25">
      <c r="B139" s="19">
        <v>40360</v>
      </c>
      <c r="C139" s="38">
        <v>37.325560262898854</v>
      </c>
    </row>
    <row r="140" spans="1:9" x14ac:dyDescent="0.25">
      <c r="B140" s="19">
        <v>40391</v>
      </c>
      <c r="C140" s="38">
        <v>37.771950274536827</v>
      </c>
    </row>
    <row r="141" spans="1:9" x14ac:dyDescent="0.25">
      <c r="B141" s="19">
        <v>40422</v>
      </c>
      <c r="C141" s="38">
        <v>37.884815930888472</v>
      </c>
    </row>
    <row r="142" spans="1:9" x14ac:dyDescent="0.25">
      <c r="B142" s="19">
        <v>40452</v>
      </c>
      <c r="C142" s="38">
        <v>38.128301391781918</v>
      </c>
    </row>
    <row r="143" spans="1:9" x14ac:dyDescent="0.25">
      <c r="B143" s="19">
        <v>40483</v>
      </c>
      <c r="C143" s="38">
        <v>38.099133862612391</v>
      </c>
    </row>
    <row r="144" spans="1:9" x14ac:dyDescent="0.25">
      <c r="A144" s="15"/>
      <c r="B144" s="20">
        <v>40513</v>
      </c>
      <c r="C144" s="39">
        <v>38.299502106472609</v>
      </c>
      <c r="I144" s="16"/>
    </row>
    <row r="145" spans="1:9" x14ac:dyDescent="0.25">
      <c r="B145" s="19">
        <v>40544</v>
      </c>
      <c r="C145" s="38">
        <v>38.778245882803517</v>
      </c>
    </row>
    <row r="146" spans="1:9" x14ac:dyDescent="0.25">
      <c r="B146" s="19">
        <v>40575</v>
      </c>
      <c r="C146" s="38">
        <v>39.142091152815006</v>
      </c>
    </row>
    <row r="147" spans="1:9" x14ac:dyDescent="0.25">
      <c r="B147" s="19">
        <v>40603</v>
      </c>
      <c r="C147" s="38">
        <v>39.697433933358859</v>
      </c>
    </row>
    <row r="148" spans="1:9" x14ac:dyDescent="0.25">
      <c r="B148" s="19">
        <v>40634</v>
      </c>
      <c r="C148" s="38">
        <v>39.831482190731514</v>
      </c>
    </row>
    <row r="149" spans="1:9" x14ac:dyDescent="0.25">
      <c r="B149" s="19">
        <v>40664</v>
      </c>
      <c r="C149" s="38">
        <v>39.961700497893517</v>
      </c>
    </row>
    <row r="150" spans="1:9" x14ac:dyDescent="0.25">
      <c r="B150" s="19">
        <v>40695</v>
      </c>
      <c r="C150" s="38">
        <v>40.103408655687467</v>
      </c>
    </row>
    <row r="151" spans="1:9" x14ac:dyDescent="0.25">
      <c r="B151" s="19">
        <v>40725</v>
      </c>
      <c r="C151" s="38">
        <v>40.405974722328601</v>
      </c>
    </row>
    <row r="152" spans="1:9" x14ac:dyDescent="0.25">
      <c r="B152" s="19">
        <v>40756</v>
      </c>
      <c r="C152" s="38">
        <v>40.631941784756791</v>
      </c>
    </row>
    <row r="153" spans="1:9" x14ac:dyDescent="0.25">
      <c r="B153" s="19">
        <v>40787</v>
      </c>
      <c r="C153" s="38">
        <v>40.838759096131746</v>
      </c>
    </row>
    <row r="154" spans="1:9" x14ac:dyDescent="0.25">
      <c r="B154" s="19">
        <v>40817</v>
      </c>
      <c r="C154" s="38">
        <v>41.129835312140941</v>
      </c>
    </row>
    <row r="155" spans="1:9" x14ac:dyDescent="0.25">
      <c r="B155" s="19">
        <v>40848</v>
      </c>
      <c r="C155" s="38">
        <v>41.302183071620071</v>
      </c>
    </row>
    <row r="156" spans="1:9" x14ac:dyDescent="0.25">
      <c r="A156" s="15"/>
      <c r="B156" s="19">
        <v>40878</v>
      </c>
      <c r="C156" s="38">
        <v>41.593259287629259</v>
      </c>
      <c r="I156" s="16"/>
    </row>
    <row r="157" spans="1:9" x14ac:dyDescent="0.25">
      <c r="B157" s="18">
        <v>40909</v>
      </c>
      <c r="C157" s="37">
        <v>41.899655304481044</v>
      </c>
    </row>
    <row r="158" spans="1:9" x14ac:dyDescent="0.25">
      <c r="B158" s="19">
        <v>40940</v>
      </c>
      <c r="C158" s="38">
        <v>42.248180773649942</v>
      </c>
    </row>
    <row r="159" spans="1:9" x14ac:dyDescent="0.25">
      <c r="B159" s="19">
        <v>40969</v>
      </c>
      <c r="C159" s="38">
        <v>42.665645346610496</v>
      </c>
    </row>
    <row r="160" spans="1:9" x14ac:dyDescent="0.25">
      <c r="B160" s="19">
        <v>41000</v>
      </c>
      <c r="C160" s="38">
        <v>43.014170815779401</v>
      </c>
    </row>
    <row r="161" spans="1:9" x14ac:dyDescent="0.25">
      <c r="B161" s="19">
        <v>41030</v>
      </c>
      <c r="C161" s="38">
        <v>43.182688625047881</v>
      </c>
    </row>
    <row r="162" spans="1:9" x14ac:dyDescent="0.25">
      <c r="B162" s="19">
        <v>41061</v>
      </c>
      <c r="C162" s="38">
        <v>43.312906932209891</v>
      </c>
      <c r="I162" s="16"/>
    </row>
    <row r="163" spans="1:9" x14ac:dyDescent="0.25">
      <c r="B163" s="19">
        <v>41091</v>
      </c>
      <c r="C163" s="38">
        <v>43.427805438529312</v>
      </c>
    </row>
    <row r="164" spans="1:9" x14ac:dyDescent="0.25">
      <c r="B164" s="19">
        <v>41122</v>
      </c>
      <c r="C164" s="38">
        <v>43.833780160857927</v>
      </c>
    </row>
    <row r="165" spans="1:9" x14ac:dyDescent="0.25">
      <c r="B165" s="19">
        <v>41153</v>
      </c>
      <c r="C165" s="38">
        <v>44.366143240137895</v>
      </c>
    </row>
    <row r="166" spans="1:9" ht="15.75" customHeight="1" x14ac:dyDescent="0.25">
      <c r="B166" s="19">
        <v>41183</v>
      </c>
      <c r="C166" s="38">
        <v>44.875526618153977</v>
      </c>
    </row>
    <row r="167" spans="1:9" x14ac:dyDescent="0.25">
      <c r="B167" s="19">
        <v>41214</v>
      </c>
      <c r="C167" s="38">
        <v>45.032554576790517</v>
      </c>
    </row>
    <row r="168" spans="1:9" x14ac:dyDescent="0.25">
      <c r="A168" s="15"/>
      <c r="B168" s="20">
        <v>41244</v>
      </c>
      <c r="C168" s="39">
        <v>44.703178858674853</v>
      </c>
      <c r="I168" s="16"/>
    </row>
    <row r="169" spans="1:9" x14ac:dyDescent="0.25">
      <c r="B169" s="18">
        <v>41275</v>
      </c>
      <c r="C169" s="37">
        <v>45.553427805438545</v>
      </c>
      <c r="I169" s="16"/>
    </row>
    <row r="170" spans="1:9" x14ac:dyDescent="0.25">
      <c r="B170" s="19">
        <v>41306</v>
      </c>
      <c r="C170" s="38">
        <v>46.005361930294924</v>
      </c>
    </row>
    <row r="171" spans="1:9" ht="15.75" customHeight="1" x14ac:dyDescent="0.25">
      <c r="B171" s="19">
        <v>41334</v>
      </c>
      <c r="C171" s="38">
        <v>46.307927996936051</v>
      </c>
    </row>
    <row r="172" spans="1:9" x14ac:dyDescent="0.25">
      <c r="B172" s="19">
        <v>41365</v>
      </c>
      <c r="C172" s="38">
        <v>46.514745308311007</v>
      </c>
    </row>
    <row r="173" spans="1:9" x14ac:dyDescent="0.25">
      <c r="B173" s="19">
        <v>41395</v>
      </c>
      <c r="C173" s="38">
        <v>46.664113366526244</v>
      </c>
    </row>
    <row r="174" spans="1:9" x14ac:dyDescent="0.25">
      <c r="B174" s="19">
        <v>41426</v>
      </c>
      <c r="C174" s="38">
        <v>46.867100727690548</v>
      </c>
      <c r="I174" s="16"/>
    </row>
    <row r="175" spans="1:9" x14ac:dyDescent="0.25">
      <c r="B175" s="19">
        <v>41456</v>
      </c>
      <c r="C175" s="38">
        <v>47.227116047491393</v>
      </c>
    </row>
    <row r="176" spans="1:9" x14ac:dyDescent="0.25">
      <c r="B176" s="19">
        <v>41487</v>
      </c>
      <c r="C176" s="38">
        <v>47.71734967445424</v>
      </c>
    </row>
    <row r="177" spans="1:9" x14ac:dyDescent="0.25">
      <c r="B177" s="19">
        <v>41518</v>
      </c>
      <c r="C177" s="38">
        <v>48.368441210264272</v>
      </c>
    </row>
    <row r="178" spans="1:9" x14ac:dyDescent="0.25">
      <c r="B178" s="19">
        <v>41548</v>
      </c>
      <c r="C178" s="38">
        <v>48.766756032171585</v>
      </c>
    </row>
    <row r="179" spans="1:9" x14ac:dyDescent="0.25">
      <c r="B179" s="19">
        <v>41579</v>
      </c>
      <c r="C179" s="38">
        <v>48.866334737648415</v>
      </c>
    </row>
    <row r="180" spans="1:9" x14ac:dyDescent="0.25">
      <c r="A180" s="15"/>
      <c r="B180" s="20">
        <v>41609</v>
      </c>
      <c r="C180" s="39">
        <v>48.513979318268866</v>
      </c>
      <c r="I180" s="16"/>
    </row>
    <row r="181" spans="1:9" x14ac:dyDescent="0.25">
      <c r="B181" s="18">
        <v>41640</v>
      </c>
      <c r="C181" s="37">
        <v>49.697433933358866</v>
      </c>
      <c r="I181" s="16"/>
    </row>
    <row r="182" spans="1:9" x14ac:dyDescent="0.25">
      <c r="B182" s="19">
        <v>41671</v>
      </c>
      <c r="C182" s="38">
        <v>50.520873228648028</v>
      </c>
    </row>
    <row r="183" spans="1:9" x14ac:dyDescent="0.25">
      <c r="B183" s="19">
        <v>41699</v>
      </c>
      <c r="C183" s="38">
        <v>50.815779394867867</v>
      </c>
    </row>
    <row r="184" spans="1:9" x14ac:dyDescent="0.25">
      <c r="B184" s="19">
        <v>41730</v>
      </c>
      <c r="C184" s="38">
        <v>50.78513979318268</v>
      </c>
    </row>
    <row r="185" spans="1:9" x14ac:dyDescent="0.25">
      <c r="B185" s="19">
        <v>41760</v>
      </c>
      <c r="C185" s="38">
        <v>50.945997702029871</v>
      </c>
    </row>
    <row r="186" spans="1:9" x14ac:dyDescent="0.25">
      <c r="B186" s="19">
        <v>41791</v>
      </c>
      <c r="C186" s="38">
        <v>51.122175411719638</v>
      </c>
    </row>
    <row r="187" spans="1:9" x14ac:dyDescent="0.25">
      <c r="B187" s="19">
        <v>41821</v>
      </c>
      <c r="C187" s="38">
        <v>51.505170432784361</v>
      </c>
    </row>
    <row r="188" spans="1:9" x14ac:dyDescent="0.25">
      <c r="B188" s="19">
        <v>41852</v>
      </c>
      <c r="C188" s="38">
        <v>51.891995404059742</v>
      </c>
    </row>
    <row r="189" spans="1:9" x14ac:dyDescent="0.25">
      <c r="B189" s="19">
        <v>41883</v>
      </c>
      <c r="C189" s="38">
        <v>52.412868632707763</v>
      </c>
    </row>
    <row r="190" spans="1:9" x14ac:dyDescent="0.25">
      <c r="B190" s="19">
        <v>41913</v>
      </c>
      <c r="C190" s="38">
        <v>52.723094599770192</v>
      </c>
    </row>
    <row r="191" spans="1:9" x14ac:dyDescent="0.25">
      <c r="B191" s="19">
        <v>41944</v>
      </c>
      <c r="C191" s="38">
        <v>52.799693603983144</v>
      </c>
    </row>
    <row r="192" spans="1:9" x14ac:dyDescent="0.25">
      <c r="A192" s="15"/>
      <c r="B192" s="20">
        <v>41974</v>
      </c>
      <c r="C192" s="39">
        <v>52.520107238605881</v>
      </c>
      <c r="I192" s="16"/>
    </row>
    <row r="193" spans="1:9" x14ac:dyDescent="0.25">
      <c r="B193" s="18">
        <v>42005</v>
      </c>
      <c r="C193" s="37">
        <v>53.684412102642646</v>
      </c>
      <c r="I193" s="16"/>
    </row>
    <row r="194" spans="1:9" x14ac:dyDescent="0.25">
      <c r="B194" s="19">
        <v>42036</v>
      </c>
      <c r="C194" s="38">
        <v>54.274224435082331</v>
      </c>
    </row>
    <row r="195" spans="1:9" x14ac:dyDescent="0.25">
      <c r="B195" s="19">
        <v>42064</v>
      </c>
      <c r="C195" s="38">
        <v>54.653389505936403</v>
      </c>
    </row>
    <row r="196" spans="1:9" x14ac:dyDescent="0.25">
      <c r="B196" s="19">
        <v>42095</v>
      </c>
      <c r="C196" s="38">
        <v>54.963615472998832</v>
      </c>
    </row>
    <row r="197" spans="1:9" x14ac:dyDescent="0.25">
      <c r="B197" s="19">
        <v>42125</v>
      </c>
      <c r="C197" s="38">
        <v>55.231711987744148</v>
      </c>
    </row>
    <row r="198" spans="1:9" x14ac:dyDescent="0.25">
      <c r="B198" s="19">
        <v>42156</v>
      </c>
      <c r="C198" s="38">
        <v>55.480658751436223</v>
      </c>
    </row>
    <row r="199" spans="1:9" x14ac:dyDescent="0.25">
      <c r="B199" s="19">
        <v>42186</v>
      </c>
      <c r="C199" s="38">
        <v>56.150900038299497</v>
      </c>
    </row>
    <row r="200" spans="1:9" x14ac:dyDescent="0.25">
      <c r="B200" s="19">
        <v>42217</v>
      </c>
      <c r="C200" s="38">
        <v>56.813481424741468</v>
      </c>
    </row>
    <row r="201" spans="1:9" x14ac:dyDescent="0.25">
      <c r="B201" s="19">
        <v>42248</v>
      </c>
      <c r="C201" s="38">
        <v>57.204136346227486</v>
      </c>
    </row>
    <row r="202" spans="1:9" x14ac:dyDescent="0.25">
      <c r="B202" s="19">
        <v>42278</v>
      </c>
      <c r="C202" s="38">
        <v>57.548831865185733</v>
      </c>
    </row>
    <row r="203" spans="1:9" x14ac:dyDescent="0.25">
      <c r="B203" s="19">
        <v>42309</v>
      </c>
      <c r="C203" s="38">
        <v>57.793948678667164</v>
      </c>
    </row>
    <row r="204" spans="1:9" x14ac:dyDescent="0.25">
      <c r="A204" s="15"/>
      <c r="B204" s="20">
        <v>42339</v>
      </c>
      <c r="C204" s="39">
        <v>57.476062811183439</v>
      </c>
      <c r="I204" s="16"/>
    </row>
    <row r="205" spans="1:9" x14ac:dyDescent="0.25">
      <c r="B205" s="19">
        <v>42370</v>
      </c>
      <c r="C205" s="38">
        <v>58.881654538490992</v>
      </c>
    </row>
    <row r="206" spans="1:9" x14ac:dyDescent="0.25">
      <c r="B206" s="19">
        <v>42401</v>
      </c>
      <c r="C206" s="38">
        <v>59.823822290310211</v>
      </c>
    </row>
    <row r="207" spans="1:9" x14ac:dyDescent="0.25">
      <c r="B207" s="19">
        <v>42430</v>
      </c>
      <c r="C207" s="38">
        <v>60.444274224435063</v>
      </c>
    </row>
    <row r="208" spans="1:9" x14ac:dyDescent="0.25">
      <c r="B208" s="19">
        <v>42461</v>
      </c>
      <c r="C208" s="38">
        <v>60.720030639601667</v>
      </c>
    </row>
    <row r="209" spans="1:9" x14ac:dyDescent="0.25">
      <c r="B209" s="19">
        <v>42491</v>
      </c>
      <c r="C209" s="38">
        <v>61.306013021830701</v>
      </c>
    </row>
    <row r="210" spans="1:9" x14ac:dyDescent="0.25">
      <c r="B210" s="19">
        <v>42522</v>
      </c>
      <c r="C210" s="38">
        <v>61.551129835312132</v>
      </c>
    </row>
    <row r="211" spans="1:9" x14ac:dyDescent="0.25">
      <c r="B211" s="19">
        <v>42552</v>
      </c>
      <c r="C211" s="38">
        <v>61.792416698582912</v>
      </c>
    </row>
    <row r="212" spans="1:9" x14ac:dyDescent="0.25">
      <c r="B212" s="19">
        <v>42583</v>
      </c>
      <c r="C212" s="38">
        <v>62.144772117962454</v>
      </c>
    </row>
    <row r="213" spans="1:9" x14ac:dyDescent="0.25">
      <c r="B213" s="19">
        <v>42614</v>
      </c>
      <c r="C213" s="38">
        <v>62.29797012638835</v>
      </c>
    </row>
    <row r="214" spans="1:9" x14ac:dyDescent="0.25">
      <c r="B214" s="19">
        <v>42644</v>
      </c>
      <c r="C214" s="38">
        <v>62.412868632707777</v>
      </c>
    </row>
    <row r="215" spans="1:9" x14ac:dyDescent="0.25">
      <c r="B215" s="19">
        <v>42675</v>
      </c>
      <c r="C215" s="38">
        <v>62.474147836078139</v>
      </c>
    </row>
    <row r="216" spans="1:9" x14ac:dyDescent="0.25">
      <c r="A216" s="15"/>
      <c r="B216" s="20">
        <v>42705</v>
      </c>
      <c r="C216" s="39">
        <v>62.133282267330529</v>
      </c>
      <c r="I216" s="16"/>
    </row>
    <row r="217" spans="1:9" x14ac:dyDescent="0.25">
      <c r="B217" s="19">
        <v>42736</v>
      </c>
      <c r="C217" s="38">
        <v>63.74952125622368</v>
      </c>
    </row>
    <row r="218" spans="1:9" x14ac:dyDescent="0.25">
      <c r="B218" s="19">
        <v>42767</v>
      </c>
      <c r="C218" s="38">
        <v>64.067407123707412</v>
      </c>
    </row>
    <row r="219" spans="1:9" x14ac:dyDescent="0.25">
      <c r="B219" s="19">
        <v>42795</v>
      </c>
      <c r="C219" s="38">
        <v>64.500191497510542</v>
      </c>
    </row>
    <row r="220" spans="1:9" x14ac:dyDescent="0.25">
      <c r="B220" s="19">
        <v>42826</v>
      </c>
      <c r="C220" s="38">
        <v>64.641899655304485</v>
      </c>
    </row>
    <row r="221" spans="1:9" x14ac:dyDescent="0.25">
      <c r="B221" s="19">
        <v>42856</v>
      </c>
      <c r="C221" s="38">
        <v>64.726158559938725</v>
      </c>
    </row>
    <row r="222" spans="1:9" x14ac:dyDescent="0.25">
      <c r="B222" s="19">
        <v>42887</v>
      </c>
      <c r="C222" s="38">
        <v>64.821907315204911</v>
      </c>
    </row>
    <row r="223" spans="1:9" x14ac:dyDescent="0.25">
      <c r="B223" s="19">
        <v>42917</v>
      </c>
      <c r="C223" s="38">
        <v>65.028724626579859</v>
      </c>
    </row>
    <row r="224" spans="1:9" x14ac:dyDescent="0.25">
      <c r="B224" s="19">
        <v>42948</v>
      </c>
      <c r="C224" s="38">
        <v>65.530448104174653</v>
      </c>
    </row>
    <row r="225" spans="1:9" x14ac:dyDescent="0.25">
      <c r="B225" s="19">
        <v>42979</v>
      </c>
      <c r="C225" s="38">
        <v>65.882803523554202</v>
      </c>
    </row>
    <row r="226" spans="1:9" x14ac:dyDescent="0.25">
      <c r="B226" s="19">
        <v>43009</v>
      </c>
      <c r="C226" s="38">
        <v>66.185369590195336</v>
      </c>
    </row>
    <row r="227" spans="1:9" x14ac:dyDescent="0.25">
      <c r="B227" s="19">
        <v>43040</v>
      </c>
      <c r="C227" s="38">
        <v>66.407506702412874</v>
      </c>
    </row>
    <row r="228" spans="1:9" x14ac:dyDescent="0.25">
      <c r="A228" s="15"/>
      <c r="B228" s="20">
        <v>43070</v>
      </c>
      <c r="C228" s="39">
        <v>66.204519341248584</v>
      </c>
      <c r="I228" s="16"/>
    </row>
    <row r="229" spans="1:9" x14ac:dyDescent="0.25">
      <c r="B229" s="19">
        <v>43101</v>
      </c>
      <c r="C229" s="38">
        <v>68.00076599004214</v>
      </c>
    </row>
    <row r="230" spans="1:9" x14ac:dyDescent="0.25">
      <c r="B230" s="19">
        <v>43132</v>
      </c>
      <c r="C230" s="38">
        <v>68.59823822290312</v>
      </c>
    </row>
    <row r="231" spans="1:9" x14ac:dyDescent="0.25">
      <c r="B231" s="19">
        <v>43160</v>
      </c>
      <c r="C231" s="38">
        <v>68.789735733435492</v>
      </c>
    </row>
    <row r="232" spans="1:9" x14ac:dyDescent="0.25">
      <c r="A232" s="15"/>
      <c r="B232" s="19">
        <v>43191</v>
      </c>
      <c r="C232" s="38">
        <v>68.835695135963249</v>
      </c>
      <c r="I232" s="16"/>
    </row>
    <row r="233" spans="1:9" x14ac:dyDescent="0.25">
      <c r="A233" s="15"/>
      <c r="B233" s="19">
        <v>43221</v>
      </c>
      <c r="C233" s="38">
        <v>69.39486786671776</v>
      </c>
      <c r="I233" s="16"/>
    </row>
    <row r="234" spans="1:9" x14ac:dyDescent="0.25">
      <c r="A234" s="15"/>
      <c r="B234" s="19">
        <v>43252</v>
      </c>
      <c r="C234" s="38">
        <v>70.08042895442361</v>
      </c>
      <c r="I234" s="16"/>
    </row>
    <row r="235" spans="1:9" x14ac:dyDescent="0.25">
      <c r="A235" s="15"/>
      <c r="B235" s="19">
        <v>43282</v>
      </c>
      <c r="C235" s="38">
        <v>70.497893527384164</v>
      </c>
      <c r="I235" s="16"/>
    </row>
    <row r="236" spans="1:9" x14ac:dyDescent="0.25">
      <c r="A236" s="15"/>
      <c r="B236" s="19">
        <v>43313</v>
      </c>
      <c r="C236" s="38">
        <v>70.972807353504422</v>
      </c>
      <c r="I236" s="16"/>
    </row>
    <row r="237" spans="1:9" x14ac:dyDescent="0.25">
      <c r="A237" s="15"/>
      <c r="B237" s="19">
        <v>43344</v>
      </c>
      <c r="C237" s="38">
        <v>71.325162772883957</v>
      </c>
      <c r="I237" s="16"/>
    </row>
    <row r="238" spans="1:9" x14ac:dyDescent="0.25">
      <c r="A238" s="15"/>
      <c r="B238" s="19">
        <v>43374</v>
      </c>
      <c r="C238" s="38">
        <v>71.489850631941792</v>
      </c>
      <c r="I238" s="16"/>
    </row>
    <row r="239" spans="1:9" x14ac:dyDescent="0.25">
      <c r="A239" s="15"/>
      <c r="B239" s="19">
        <v>43405</v>
      </c>
      <c r="C239" s="38">
        <v>71.750287246265813</v>
      </c>
      <c r="I239" s="16"/>
    </row>
    <row r="240" spans="1:9" x14ac:dyDescent="0.25">
      <c r="A240" s="15"/>
      <c r="B240" s="20">
        <v>43435</v>
      </c>
      <c r="C240" s="39">
        <v>71.474530831099216</v>
      </c>
      <c r="I240" s="16"/>
    </row>
    <row r="241" spans="1:9" x14ac:dyDescent="0.25">
      <c r="A241" s="15"/>
      <c r="B241" s="19">
        <v>43466</v>
      </c>
      <c r="C241" s="38">
        <v>73.025660666411355</v>
      </c>
      <c r="I241" s="16"/>
    </row>
    <row r="242" spans="1:9" x14ac:dyDescent="0.25">
      <c r="A242" s="15"/>
      <c r="B242" s="19">
        <v>43497</v>
      </c>
      <c r="C242" s="38">
        <v>73.738031405591741</v>
      </c>
      <c r="I242" s="16"/>
    </row>
    <row r="243" spans="1:9" x14ac:dyDescent="0.25">
      <c r="A243" s="15"/>
      <c r="B243" s="19">
        <v>43525</v>
      </c>
      <c r="C243" s="38">
        <v>74.144006127920349</v>
      </c>
      <c r="I243" s="16"/>
    </row>
    <row r="244" spans="1:9" x14ac:dyDescent="0.25">
      <c r="A244" s="15"/>
      <c r="B244" s="19">
        <v>43556</v>
      </c>
      <c r="C244" s="38">
        <v>74.461891995404059</v>
      </c>
      <c r="I244" s="16"/>
    </row>
    <row r="245" spans="1:9" x14ac:dyDescent="0.25">
      <c r="A245" s="15"/>
      <c r="B245" s="19">
        <v>43586</v>
      </c>
      <c r="C245" s="38">
        <v>74.756798161623905</v>
      </c>
      <c r="I245" s="16"/>
    </row>
    <row r="246" spans="1:9" x14ac:dyDescent="0.25">
      <c r="A246" s="15"/>
      <c r="B246" s="19">
        <v>43617</v>
      </c>
      <c r="C246" s="38">
        <v>75.235541937954807</v>
      </c>
      <c r="I246" s="16"/>
    </row>
    <row r="247" spans="1:9" x14ac:dyDescent="0.25">
      <c r="A247" s="15"/>
      <c r="B247" s="19">
        <v>43647</v>
      </c>
      <c r="C247" s="38">
        <v>75.810034469551894</v>
      </c>
      <c r="I247" s="16"/>
    </row>
    <row r="248" spans="1:9" x14ac:dyDescent="0.25">
      <c r="A248" s="15"/>
      <c r="B248" s="19">
        <v>43678</v>
      </c>
      <c r="C248" s="38">
        <v>76.480275756415168</v>
      </c>
      <c r="I248" s="16"/>
    </row>
    <row r="249" spans="1:9" x14ac:dyDescent="0.25">
      <c r="A249" s="15"/>
      <c r="B249" s="19">
        <v>43709</v>
      </c>
      <c r="C249" s="38">
        <v>76.874760628111829</v>
      </c>
      <c r="I249" s="16"/>
    </row>
    <row r="250" spans="1:9" x14ac:dyDescent="0.25">
      <c r="A250" s="15"/>
      <c r="B250" s="19">
        <v>43739</v>
      </c>
      <c r="C250" s="38">
        <v>77.453083109919561</v>
      </c>
      <c r="I250" s="16"/>
    </row>
    <row r="251" spans="1:9" x14ac:dyDescent="0.25">
      <c r="A251" s="15"/>
      <c r="B251" s="19">
        <v>43770</v>
      </c>
      <c r="C251" s="38">
        <v>77.778628877824588</v>
      </c>
      <c r="I251" s="16"/>
    </row>
    <row r="252" spans="1:9" x14ac:dyDescent="0.25">
      <c r="A252" s="15"/>
      <c r="B252" s="20">
        <v>43800</v>
      </c>
      <c r="C252" s="39">
        <v>77.755649176560695</v>
      </c>
      <c r="I252" s="16"/>
    </row>
    <row r="253" spans="1:9" x14ac:dyDescent="0.25">
      <c r="A253" s="15"/>
      <c r="B253" s="19">
        <v>43831</v>
      </c>
      <c r="C253" s="38">
        <v>79.383378016085786</v>
      </c>
      <c r="I253" s="16"/>
    </row>
    <row r="254" spans="1:9" x14ac:dyDescent="0.25">
      <c r="A254" s="15"/>
      <c r="B254" s="19">
        <v>43862</v>
      </c>
      <c r="C254" s="38">
        <v>79.869781692837975</v>
      </c>
      <c r="I254" s="16"/>
    </row>
    <row r="255" spans="1:9" x14ac:dyDescent="0.25">
      <c r="A255" s="15"/>
      <c r="B255" s="19">
        <v>43891</v>
      </c>
      <c r="C255" s="38">
        <v>80.93450785139791</v>
      </c>
      <c r="I255" s="16"/>
    </row>
    <row r="256" spans="1:9" x14ac:dyDescent="0.25">
      <c r="A256" s="15"/>
      <c r="B256" s="19">
        <v>43922</v>
      </c>
      <c r="C256" s="38">
        <v>82.550746840291055</v>
      </c>
      <c r="I256" s="16"/>
    </row>
    <row r="257" spans="1:9" x14ac:dyDescent="0.25">
      <c r="A257" s="15"/>
      <c r="B257" s="19">
        <v>43952</v>
      </c>
      <c r="C257" s="38">
        <v>83.01800076599001</v>
      </c>
      <c r="I257" s="16"/>
    </row>
    <row r="258" spans="1:9" x14ac:dyDescent="0.25">
      <c r="A258" s="15"/>
      <c r="B258" s="19">
        <v>43983</v>
      </c>
      <c r="C258" s="38">
        <v>83.0333205668326</v>
      </c>
      <c r="I258" s="16"/>
    </row>
    <row r="259" spans="1:9" x14ac:dyDescent="0.25">
      <c r="A259" s="15"/>
      <c r="B259" s="19">
        <v>44013</v>
      </c>
      <c r="C259" s="38">
        <v>83.489084641899623</v>
      </c>
      <c r="I259" s="16"/>
    </row>
    <row r="260" spans="1:9" x14ac:dyDescent="0.25">
      <c r="A260" s="15"/>
      <c r="B260" s="19">
        <v>44044</v>
      </c>
      <c r="C260" s="38">
        <v>83.967828418230525</v>
      </c>
      <c r="I260" s="16"/>
    </row>
    <row r="261" spans="1:9" x14ac:dyDescent="0.25">
      <c r="A261" s="15"/>
      <c r="B261" s="19">
        <v>44075</v>
      </c>
      <c r="C261" s="38">
        <v>84.504021447721129</v>
      </c>
      <c r="I261" s="16"/>
    </row>
    <row r="262" spans="1:9" x14ac:dyDescent="0.25">
      <c r="A262" s="15"/>
      <c r="B262" s="19">
        <v>44105</v>
      </c>
      <c r="C262" s="38">
        <v>84.994255074683991</v>
      </c>
      <c r="I262" s="16"/>
    </row>
    <row r="263" spans="1:9" x14ac:dyDescent="0.25">
      <c r="A263" s="15"/>
      <c r="B263" s="19">
        <v>44136</v>
      </c>
      <c r="C263" s="38">
        <v>85.235541937954778</v>
      </c>
      <c r="I263" s="16"/>
    </row>
    <row r="264" spans="1:9" x14ac:dyDescent="0.25">
      <c r="A264" s="15"/>
      <c r="B264" s="20">
        <v>44166</v>
      </c>
      <c r="C264" s="39">
        <v>85.074684029107587</v>
      </c>
      <c r="I264" s="16"/>
    </row>
    <row r="265" spans="1:9" x14ac:dyDescent="0.25">
      <c r="A265" s="15"/>
      <c r="B265" s="19">
        <v>44197</v>
      </c>
      <c r="C265" s="38">
        <v>86.438146304097998</v>
      </c>
      <c r="I265" s="16"/>
    </row>
    <row r="266" spans="1:9" x14ac:dyDescent="0.25">
      <c r="A266" s="15"/>
      <c r="B266" s="19">
        <v>44228</v>
      </c>
      <c r="C266" s="38">
        <v>87.150517043278398</v>
      </c>
      <c r="I266" s="16"/>
    </row>
    <row r="267" spans="1:9" x14ac:dyDescent="0.25">
      <c r="A267" s="15"/>
      <c r="B267" s="19">
        <v>44256</v>
      </c>
      <c r="C267" s="38">
        <v>87.686710072769003</v>
      </c>
      <c r="I267" s="16"/>
    </row>
    <row r="268" spans="1:9" x14ac:dyDescent="0.25">
      <c r="A268" s="15"/>
      <c r="B268" s="19">
        <v>44287</v>
      </c>
      <c r="C268" s="38">
        <v>88.127154346993436</v>
      </c>
      <c r="I268" s="16"/>
    </row>
    <row r="269" spans="1:9" x14ac:dyDescent="0.25">
      <c r="A269" s="15"/>
      <c r="B269" s="19">
        <v>44317</v>
      </c>
      <c r="C269" s="38">
        <v>88.5292991191114</v>
      </c>
      <c r="I269" s="16"/>
    </row>
    <row r="270" spans="1:9" x14ac:dyDescent="0.25">
      <c r="A270" s="15"/>
      <c r="B270" s="19">
        <v>44348</v>
      </c>
      <c r="C270" s="38">
        <v>89.119111451551078</v>
      </c>
      <c r="I270" s="16"/>
    </row>
    <row r="271" spans="1:9" x14ac:dyDescent="0.25">
      <c r="A271" s="15"/>
      <c r="B271" s="19">
        <v>44378</v>
      </c>
      <c r="C271" s="38">
        <v>89.582535427039403</v>
      </c>
      <c r="I271" s="16"/>
    </row>
    <row r="272" spans="1:9" x14ac:dyDescent="0.25">
      <c r="A272" s="15"/>
      <c r="B272" s="19">
        <v>44409</v>
      </c>
      <c r="C272" s="38">
        <v>90.344695518958204</v>
      </c>
      <c r="I272" s="16"/>
    </row>
    <row r="273" spans="1:9" x14ac:dyDescent="0.25">
      <c r="A273" s="15"/>
      <c r="B273" s="19">
        <v>44440</v>
      </c>
      <c r="C273" s="38">
        <v>90.762160091918759</v>
      </c>
      <c r="I273" s="16"/>
    </row>
    <row r="274" spans="1:9" x14ac:dyDescent="0.25">
      <c r="A274" s="15"/>
      <c r="B274" s="19">
        <v>44470</v>
      </c>
      <c r="C274" s="38">
        <v>91.704327843738</v>
      </c>
      <c r="I274" s="16"/>
    </row>
    <row r="275" spans="1:9" x14ac:dyDescent="0.25">
      <c r="A275" s="15"/>
      <c r="B275" s="19">
        <v>44501</v>
      </c>
      <c r="C275" s="38">
        <v>91.937954806587499</v>
      </c>
      <c r="I275" s="16"/>
    </row>
    <row r="276" spans="1:9" x14ac:dyDescent="0.25">
      <c r="A276" s="15"/>
      <c r="B276" s="20">
        <v>44531</v>
      </c>
      <c r="C276" s="39">
        <v>91.846036001531957</v>
      </c>
      <c r="I276" s="16"/>
    </row>
    <row r="277" spans="1:9" x14ac:dyDescent="0.25">
      <c r="A277" s="15"/>
      <c r="B277" s="19">
        <v>44562</v>
      </c>
      <c r="C277" s="38">
        <v>93.485254691688979</v>
      </c>
      <c r="I277" s="16"/>
    </row>
    <row r="278" spans="1:9" x14ac:dyDescent="0.25">
      <c r="A278" s="15"/>
      <c r="B278" s="19">
        <v>44593</v>
      </c>
      <c r="C278" s="38">
        <v>94.860206817311337</v>
      </c>
      <c r="I278" s="16"/>
    </row>
    <row r="279" spans="1:9" x14ac:dyDescent="0.25">
      <c r="A279" s="15"/>
      <c r="B279" s="19">
        <v>44621</v>
      </c>
      <c r="C279" s="38">
        <v>95.909613175028682</v>
      </c>
      <c r="I279" s="16"/>
    </row>
    <row r="280" spans="1:9" x14ac:dyDescent="0.25">
      <c r="A280" s="15"/>
      <c r="B280" s="19">
        <v>44652</v>
      </c>
      <c r="C280" s="34">
        <v>96.380697050938309</v>
      </c>
      <c r="I280" s="16"/>
    </row>
    <row r="281" spans="1:9" x14ac:dyDescent="0.25">
      <c r="B281" s="19">
        <v>44682</v>
      </c>
      <c r="C281" s="34">
        <v>96.82880122558403</v>
      </c>
    </row>
    <row r="282" spans="1:9" x14ac:dyDescent="0.25">
      <c r="B282" s="19">
        <v>44713</v>
      </c>
      <c r="C282" s="34">
        <v>97.395633856759844</v>
      </c>
    </row>
    <row r="283" spans="1:9" x14ac:dyDescent="0.25">
      <c r="B283" s="19">
        <v>44743</v>
      </c>
      <c r="C283" s="34">
        <v>98.146304098046699</v>
      </c>
    </row>
    <row r="284" spans="1:9" x14ac:dyDescent="0.25">
      <c r="B284" s="19">
        <v>44774</v>
      </c>
      <c r="C284" s="34">
        <v>98.958253542703929</v>
      </c>
    </row>
    <row r="285" spans="1:9" x14ac:dyDescent="0.25">
      <c r="B285" s="19">
        <v>44805</v>
      </c>
      <c r="C285" s="34">
        <v>99.789352738414394</v>
      </c>
    </row>
    <row r="286" spans="1:9" x14ac:dyDescent="0.25">
      <c r="B286" s="19">
        <v>44835</v>
      </c>
      <c r="C286" s="34">
        <v>100</v>
      </c>
    </row>
    <row r="287" spans="1:9" x14ac:dyDescent="0.25">
      <c r="B287" s="19">
        <v>44866</v>
      </c>
      <c r="C287" s="34">
        <v>99.72</v>
      </c>
    </row>
    <row r="288" spans="1:9" x14ac:dyDescent="0.25">
      <c r="B288" s="19">
        <v>44896</v>
      </c>
      <c r="C288" s="40">
        <v>99.47</v>
      </c>
    </row>
    <row r="289" spans="2:3" x14ac:dyDescent="0.25">
      <c r="B289" s="18">
        <v>44927</v>
      </c>
      <c r="C289" s="41">
        <v>101.01</v>
      </c>
    </row>
    <row r="290" spans="2:3" x14ac:dyDescent="0.25">
      <c r="B290" s="19">
        <v>44958</v>
      </c>
      <c r="C290" s="34">
        <v>102.02</v>
      </c>
    </row>
    <row r="291" spans="2:3" x14ac:dyDescent="0.25">
      <c r="B291" s="19">
        <v>44986</v>
      </c>
      <c r="C291" s="34">
        <v>102.94</v>
      </c>
    </row>
    <row r="292" spans="2:3" x14ac:dyDescent="0.25">
      <c r="B292" s="19">
        <v>45017</v>
      </c>
      <c r="C292" s="34">
        <v>102.51</v>
      </c>
    </row>
    <row r="293" spans="2:3" x14ac:dyDescent="0.25">
      <c r="B293" s="19">
        <v>45047</v>
      </c>
      <c r="C293" s="34">
        <v>103.7</v>
      </c>
    </row>
    <row r="294" spans="2:3" x14ac:dyDescent="0.25">
      <c r="B294" s="19">
        <v>45078</v>
      </c>
      <c r="C294" s="34">
        <v>103.22</v>
      </c>
    </row>
    <row r="295" spans="2:3" x14ac:dyDescent="0.25">
      <c r="B295" s="19">
        <v>45108</v>
      </c>
      <c r="C295" s="34">
        <v>102.85</v>
      </c>
    </row>
    <row r="296" spans="2:3" x14ac:dyDescent="0.25">
      <c r="B296" s="19">
        <v>45139</v>
      </c>
      <c r="C296" s="34">
        <v>103.03</v>
      </c>
    </row>
    <row r="297" spans="2:3" x14ac:dyDescent="0.25">
      <c r="B297" s="19">
        <v>45170</v>
      </c>
      <c r="C297" s="34">
        <v>103.66</v>
      </c>
    </row>
    <row r="298" spans="2:3" x14ac:dyDescent="0.25">
      <c r="B298" s="19">
        <v>45200</v>
      </c>
      <c r="C298" s="34">
        <v>104.3</v>
      </c>
    </row>
    <row r="299" spans="2:3" x14ac:dyDescent="0.25">
      <c r="B299" s="19">
        <v>45231</v>
      </c>
      <c r="C299" s="34">
        <v>104.66</v>
      </c>
    </row>
    <row r="300" spans="2:3" x14ac:dyDescent="0.25">
      <c r="B300" s="19">
        <v>45261</v>
      </c>
      <c r="C300" s="40">
        <v>104.55</v>
      </c>
    </row>
    <row r="301" spans="2:3" x14ac:dyDescent="0.25">
      <c r="B301" s="43">
        <v>45292</v>
      </c>
      <c r="C301" s="46">
        <v>106.15</v>
      </c>
    </row>
    <row r="302" spans="2:3" x14ac:dyDescent="0.25">
      <c r="B302" s="44">
        <v>45323</v>
      </c>
      <c r="C302" s="47">
        <v>106.83</v>
      </c>
    </row>
    <row r="303" spans="2:3" x14ac:dyDescent="0.25">
      <c r="B303" s="44">
        <v>45352</v>
      </c>
      <c r="C303" s="47">
        <v>106.85</v>
      </c>
    </row>
    <row r="304" spans="2:3" x14ac:dyDescent="0.25">
      <c r="B304" s="44">
        <v>45383</v>
      </c>
      <c r="C304" s="48">
        <v>107.53</v>
      </c>
    </row>
    <row r="305" spans="2:3" x14ac:dyDescent="0.25">
      <c r="B305" s="44">
        <v>45413</v>
      </c>
      <c r="C305" s="47">
        <v>107.95</v>
      </c>
    </row>
    <row r="306" spans="2:3" x14ac:dyDescent="0.25">
      <c r="B306" s="44">
        <v>45444</v>
      </c>
      <c r="C306" s="47">
        <v>108.34</v>
      </c>
    </row>
    <row r="307" spans="2:3" x14ac:dyDescent="0.25">
      <c r="B307" s="44">
        <v>45474</v>
      </c>
      <c r="C307" s="47">
        <v>108.45</v>
      </c>
    </row>
    <row r="308" spans="2:3" x14ac:dyDescent="0.25">
      <c r="B308" s="44">
        <v>45505</v>
      </c>
      <c r="C308" s="47">
        <v>108.76</v>
      </c>
    </row>
    <row r="309" spans="2:3" x14ac:dyDescent="0.25">
      <c r="B309" s="44">
        <v>45536</v>
      </c>
      <c r="C309" s="47">
        <v>109.17</v>
      </c>
    </row>
    <row r="310" spans="2:3" x14ac:dyDescent="0.25">
      <c r="B310" s="44">
        <v>45566</v>
      </c>
      <c r="C310" s="47">
        <v>109.53</v>
      </c>
    </row>
    <row r="311" spans="2:3" x14ac:dyDescent="0.25">
      <c r="B311" s="44">
        <v>45597</v>
      </c>
      <c r="C311" s="47">
        <v>109.92</v>
      </c>
    </row>
    <row r="312" spans="2:3" x14ac:dyDescent="0.25">
      <c r="B312" s="44">
        <v>45627</v>
      </c>
      <c r="C312" s="47">
        <v>110.29</v>
      </c>
    </row>
    <row r="313" spans="2:3" x14ac:dyDescent="0.25">
      <c r="B313" s="43">
        <v>45658</v>
      </c>
      <c r="C313" s="51">
        <v>111.51</v>
      </c>
    </row>
    <row r="314" spans="2:3" x14ac:dyDescent="0.25">
      <c r="B314" s="44">
        <v>45689</v>
      </c>
      <c r="C314" s="47">
        <v>112.28</v>
      </c>
    </row>
    <row r="315" spans="2:3" x14ac:dyDescent="0.25">
      <c r="B315" s="45">
        <v>45717</v>
      </c>
      <c r="C315" s="52">
        <v>112.92</v>
      </c>
    </row>
    <row r="316" spans="2:3" x14ac:dyDescent="0.25">
      <c r="B316" s="49"/>
      <c r="C316" s="50"/>
    </row>
    <row r="317" spans="2:3" x14ac:dyDescent="0.25">
      <c r="B317" t="s">
        <v>17</v>
      </c>
    </row>
    <row r="318" spans="2:3" x14ac:dyDescent="0.25">
      <c r="B318" t="s">
        <v>18</v>
      </c>
    </row>
  </sheetData>
  <mergeCells count="1">
    <mergeCell ref="B9:C9"/>
  </mergeCell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DDF41EE9-1F42-4173-A45D-872B0E9930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4994A7-3879-4990-8A72-1EB74BBE24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1872A0-DCCF-4B7D-8A25-77C366CCBC2B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4.xml><?xml version="1.0" encoding="utf-8"?>
<ds:datastoreItem xmlns:ds="http://schemas.openxmlformats.org/officeDocument/2006/customXml" ds:itemID="{43914798-D371-412D-ACF2-34F1A4D72E40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IPC</vt:lpstr>
      <vt:lpstr>Listado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2010-03-11T16:24:10Z</dcterms:created>
  <dcterms:modified xsi:type="dcterms:W3CDTF">2025-04-08T13:03:53Z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Ana Pedemonte</vt:lpwstr>
  </property>
  <property fmtid="{D5CDD505-2E9C-101B-9397-08002B2CF9AE}" pid="3" name="Order">
    <vt:lpwstr>6977000.00000000</vt:lpwstr>
  </property>
  <property fmtid="{D5CDD505-2E9C-101B-9397-08002B2CF9AE}" pid="4" name="display_urn:schemas-microsoft-com:office:office#Author">
    <vt:lpwstr>Ana Pedemonte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